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U:\divisions\OFA\CAP\Solicitations\FY2024\DMS\710-24-0027 IV&amp;V\3 Pre Posting\"/>
    </mc:Choice>
  </mc:AlternateContent>
  <xr:revisionPtr revIDLastSave="0" documentId="13_ncr:1_{F3BA69DB-1D59-4A02-8344-EE5E4172AEE6}" xr6:coauthVersionLast="47" xr6:coauthVersionMax="47" xr10:uidLastSave="{00000000-0000-0000-0000-000000000000}"/>
  <bookViews>
    <workbookView xWindow="-50520" yWindow="-120" windowWidth="25440" windowHeight="15270" tabRatio="783" xr2:uid="{00000000-000D-0000-FFFF-FFFF00000000}"/>
  </bookViews>
  <sheets>
    <sheet name="1. Title" sheetId="1" r:id="rId1"/>
    <sheet name="2. Introduction" sheetId="3" r:id="rId2"/>
    <sheet name="3. Cost Proposal Summary" sheetId="4" r:id="rId3"/>
    <sheet name="4. IV&amp;V Pharmacy Staffing Rates" sheetId="16" r:id="rId4"/>
    <sheet name="5. IV&amp;V SVCS" sheetId="7" r:id="rId5"/>
    <sheet name="6. Other Costs" sheetId="10" r:id="rId6"/>
    <sheet name="7. IV&amp;V Rate Card " sheetId="17" r:id="rId7"/>
  </sheets>
  <externalReferences>
    <externalReference r:id="rId8"/>
  </externalReferences>
  <definedNames>
    <definedName name="_xlnm._FilterDatabase" localSheetId="4" hidden="1">'5. IV&amp;V SVCS'!$B$10:$V$27</definedName>
    <definedName name="LicenseType">[1]Sheet1!$B$3:$B$5</definedName>
    <definedName name="_xlnm.Print_Area" localSheetId="0">'1. Title'!$A$1:$G$16</definedName>
    <definedName name="_xlnm.Print_Titles" localSheetId="4">'5. IV&amp;V SVCS'!$A:$D,'5. IV&amp;V SVCS'!$1:$6</definedName>
    <definedName name="_xlnm.Print_Titles" localSheetId="5">'6. Other Costs'!$B:$B,'6. Other Costs'!$1:$3</definedName>
    <definedName name="ProdSource">[1]Sheet1!$B$7:$B$8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 i="4" l="1"/>
  <c r="J19" i="4"/>
  <c r="J20" i="4" s="1"/>
  <c r="I19" i="4"/>
  <c r="I20" i="4" s="1"/>
  <c r="H19" i="4"/>
  <c r="H20" i="4" s="1"/>
  <c r="G19" i="4"/>
  <c r="G20" i="4" s="1"/>
  <c r="F19" i="4"/>
  <c r="F20" i="4" s="1"/>
  <c r="E19" i="4"/>
  <c r="E20" i="4" s="1"/>
  <c r="D19" i="4"/>
  <c r="D20" i="4" s="1"/>
  <c r="P27" i="7" l="1"/>
  <c r="P26" i="7"/>
  <c r="P25" i="7"/>
  <c r="P24" i="7"/>
  <c r="P23" i="7"/>
  <c r="P22" i="7"/>
  <c r="P21" i="7"/>
  <c r="P20" i="7"/>
  <c r="P19" i="7"/>
  <c r="P18" i="7"/>
  <c r="P17" i="7"/>
  <c r="S27" i="7"/>
  <c r="S26" i="7"/>
  <c r="S25" i="7"/>
  <c r="S24" i="7"/>
  <c r="S23" i="7"/>
  <c r="S22" i="7"/>
  <c r="S21" i="7"/>
  <c r="S20" i="7"/>
  <c r="S19" i="7"/>
  <c r="S18" i="7"/>
  <c r="S17" i="7"/>
  <c r="V27" i="7"/>
  <c r="V26" i="7"/>
  <c r="V25" i="7"/>
  <c r="V24" i="7"/>
  <c r="V23" i="7"/>
  <c r="V22" i="7"/>
  <c r="V21" i="7"/>
  <c r="V20" i="7"/>
  <c r="V19" i="7"/>
  <c r="V18" i="7"/>
  <c r="V17" i="7"/>
  <c r="V11" i="7"/>
  <c r="S11" i="7"/>
  <c r="P11" i="7"/>
  <c r="M27" i="7"/>
  <c r="M26" i="7"/>
  <c r="M25" i="7"/>
  <c r="M24" i="7"/>
  <c r="M23" i="7"/>
  <c r="M22" i="7"/>
  <c r="M21" i="7"/>
  <c r="M20" i="7"/>
  <c r="M19" i="7"/>
  <c r="M18" i="7"/>
  <c r="M17" i="7"/>
  <c r="M11" i="7"/>
  <c r="J27" i="7"/>
  <c r="J26" i="7"/>
  <c r="J25" i="7"/>
  <c r="J24" i="7"/>
  <c r="J23" i="7"/>
  <c r="J22" i="7"/>
  <c r="J21" i="7"/>
  <c r="J20" i="7"/>
  <c r="J19" i="7"/>
  <c r="J18" i="7"/>
  <c r="J17" i="7"/>
  <c r="J11" i="7"/>
  <c r="I11" i="7"/>
  <c r="G27" i="7"/>
  <c r="G26" i="7"/>
  <c r="G25" i="7"/>
  <c r="G24" i="7"/>
  <c r="G23" i="7"/>
  <c r="G22" i="7"/>
  <c r="G21" i="7"/>
  <c r="G20" i="7"/>
  <c r="G19" i="7"/>
  <c r="G18" i="7"/>
  <c r="G17" i="7"/>
  <c r="G11" i="7"/>
  <c r="D27" i="7"/>
  <c r="D26" i="7"/>
  <c r="D25" i="7"/>
  <c r="D24" i="7"/>
  <c r="D23" i="7"/>
  <c r="D22" i="7"/>
  <c r="D21" i="7"/>
  <c r="D20" i="7"/>
  <c r="D19" i="7"/>
  <c r="D18" i="7"/>
  <c r="D17" i="7"/>
  <c r="B16" i="7"/>
  <c r="S16" i="7" s="1"/>
  <c r="B15" i="7"/>
  <c r="P15" i="7" s="1"/>
  <c r="B14" i="7"/>
  <c r="V14" i="7" s="1"/>
  <c r="B13" i="7"/>
  <c r="P13" i="7" s="1"/>
  <c r="M12" i="7"/>
  <c r="S13" i="7" l="1"/>
  <c r="V13" i="7"/>
  <c r="J16" i="7"/>
  <c r="V16" i="7"/>
  <c r="D16" i="7"/>
  <c r="P16" i="7"/>
  <c r="M16" i="7"/>
  <c r="G16" i="7"/>
  <c r="D15" i="7"/>
  <c r="S15" i="7"/>
  <c r="M15" i="7"/>
  <c r="V15" i="7"/>
  <c r="J15" i="7"/>
  <c r="G15" i="7"/>
  <c r="P14" i="7"/>
  <c r="J14" i="7"/>
  <c r="D14" i="7"/>
  <c r="M14" i="7"/>
  <c r="G14" i="7"/>
  <c r="S14" i="7"/>
  <c r="D13" i="7"/>
  <c r="G13" i="7"/>
  <c r="J13" i="7"/>
  <c r="M13" i="7"/>
  <c r="S12" i="7"/>
  <c r="J12" i="7"/>
  <c r="V12" i="7"/>
  <c r="P12" i="7"/>
  <c r="D12" i="7"/>
  <c r="G12" i="7"/>
  <c r="E2" i="17"/>
  <c r="E2" i="16"/>
  <c r="H2" i="7"/>
  <c r="J15" i="4" l="1"/>
  <c r="I15" i="4"/>
  <c r="H15" i="4"/>
  <c r="G15" i="4"/>
  <c r="J37" i="10" l="1"/>
  <c r="J36" i="10"/>
  <c r="J35" i="10"/>
  <c r="J34" i="10"/>
  <c r="J33" i="10"/>
  <c r="J32" i="10"/>
  <c r="J31" i="10"/>
  <c r="J30" i="10"/>
  <c r="J29" i="10"/>
  <c r="J28" i="10"/>
  <c r="J27" i="10"/>
  <c r="J26" i="10"/>
  <c r="J25" i="10"/>
  <c r="J24" i="10"/>
  <c r="J23" i="10"/>
  <c r="J22" i="10"/>
  <c r="J21" i="10"/>
  <c r="J20" i="10"/>
  <c r="J19" i="10"/>
  <c r="J18" i="10"/>
  <c r="J17" i="10"/>
  <c r="J16" i="10"/>
  <c r="J15" i="10"/>
  <c r="J14" i="10"/>
  <c r="J13" i="10"/>
  <c r="J12" i="10"/>
  <c r="J11" i="10"/>
  <c r="I38" i="10"/>
  <c r="B19" i="7" l="1"/>
  <c r="L19" i="7" l="1"/>
  <c r="I19" i="7"/>
  <c r="F19" i="7"/>
  <c r="R19" i="7"/>
  <c r="X19" i="7"/>
  <c r="U19" i="7"/>
  <c r="O19" i="7"/>
  <c r="B11" i="7"/>
  <c r="B27" i="7"/>
  <c r="B26" i="7"/>
  <c r="B25" i="7"/>
  <c r="B24" i="7"/>
  <c r="B23" i="7"/>
  <c r="B22" i="7"/>
  <c r="B21" i="7"/>
  <c r="B20" i="7"/>
  <c r="B18" i="7"/>
  <c r="B17" i="7"/>
  <c r="F21" i="7" l="1"/>
  <c r="L21" i="7"/>
  <c r="F22" i="7"/>
  <c r="F13" i="7"/>
  <c r="L13" i="7"/>
  <c r="F12" i="7"/>
  <c r="I14" i="7"/>
  <c r="F14" i="7"/>
  <c r="L14" i="7"/>
  <c r="I23" i="7"/>
  <c r="F15" i="7"/>
  <c r="I15" i="7"/>
  <c r="L16" i="7"/>
  <c r="I16" i="7"/>
  <c r="F16" i="7"/>
  <c r="F17" i="7"/>
  <c r="L26" i="7"/>
  <c r="L11" i="7"/>
  <c r="O11" i="7"/>
  <c r="D11" i="7"/>
  <c r="F11" i="7" s="1"/>
  <c r="R11" i="7"/>
  <c r="U11" i="7"/>
  <c r="R17" i="7"/>
  <c r="U26" i="7"/>
  <c r="R26" i="7"/>
  <c r="F26" i="7"/>
  <c r="X26" i="7"/>
  <c r="O26" i="7"/>
  <c r="U20" i="7"/>
  <c r="R20" i="7"/>
  <c r="O20" i="7"/>
  <c r="I12" i="7"/>
  <c r="D36" i="7" s="1"/>
  <c r="L12" i="7"/>
  <c r="E36" i="7" s="1"/>
  <c r="X12" i="7"/>
  <c r="X21" i="7"/>
  <c r="R21" i="7"/>
  <c r="I21" i="7"/>
  <c r="O21" i="7"/>
  <c r="R23" i="7"/>
  <c r="U23" i="7"/>
  <c r="L23" i="7"/>
  <c r="X25" i="7"/>
  <c r="U25" i="7"/>
  <c r="R25" i="7"/>
  <c r="U18" i="7"/>
  <c r="R18" i="7"/>
  <c r="F18" i="7"/>
  <c r="L18" i="7"/>
  <c r="I18" i="7"/>
  <c r="O18" i="7"/>
  <c r="R27" i="7"/>
  <c r="F27" i="7"/>
  <c r="X27" i="7"/>
  <c r="U27" i="7"/>
  <c r="I27" i="7"/>
  <c r="O27" i="7"/>
  <c r="X22" i="7"/>
  <c r="U22" i="7"/>
  <c r="R22" i="7"/>
  <c r="I22" i="7"/>
  <c r="O22" i="7"/>
  <c r="L15" i="7"/>
  <c r="F24" i="7"/>
  <c r="X24" i="7"/>
  <c r="U24" i="7"/>
  <c r="R24" i="7"/>
  <c r="L24" i="7"/>
  <c r="I24" i="7"/>
  <c r="O24" i="7"/>
  <c r="X18" i="7"/>
  <c r="U21" i="7"/>
  <c r="O25" i="7"/>
  <c r="X20" i="7"/>
  <c r="O23" i="7"/>
  <c r="X23" i="7"/>
  <c r="X11" i="7"/>
  <c r="I13" i="7"/>
  <c r="I25" i="7"/>
  <c r="L25" i="7"/>
  <c r="F25" i="7"/>
  <c r="I17" i="7"/>
  <c r="L17" i="7"/>
  <c r="I26" i="7"/>
  <c r="L27" i="7"/>
  <c r="L22" i="7"/>
  <c r="F23" i="7"/>
  <c r="L20" i="7"/>
  <c r="F20" i="7"/>
  <c r="I20" i="7"/>
  <c r="H2" i="10"/>
  <c r="H38" i="10"/>
  <c r="G38" i="10"/>
  <c r="F38" i="10"/>
  <c r="E38" i="10"/>
  <c r="F15" i="4" s="1"/>
  <c r="D38" i="10"/>
  <c r="E15" i="4" s="1"/>
  <c r="C36" i="7" l="1"/>
  <c r="O14" i="7"/>
  <c r="R14" i="7"/>
  <c r="U17" i="7"/>
  <c r="O13" i="7"/>
  <c r="U14" i="7"/>
  <c r="O17" i="7"/>
  <c r="X14" i="7"/>
  <c r="X17" i="7"/>
  <c r="O16" i="7"/>
  <c r="R15" i="7"/>
  <c r="R13" i="7"/>
  <c r="O12" i="7"/>
  <c r="X16" i="7"/>
  <c r="O15" i="7"/>
  <c r="R16" i="7"/>
  <c r="U15" i="7"/>
  <c r="U13" i="7"/>
  <c r="R12" i="7"/>
  <c r="U16" i="7"/>
  <c r="X15" i="7"/>
  <c r="X13" i="7"/>
  <c r="U12" i="7"/>
  <c r="J38" i="10"/>
  <c r="H36" i="7" l="1"/>
  <c r="I36" i="7"/>
  <c r="J14" i="4" s="1"/>
  <c r="F36" i="7"/>
  <c r="G36" i="7"/>
  <c r="H14" i="4" s="1"/>
  <c r="D14" i="4"/>
  <c r="E14" i="4"/>
  <c r="F14" i="4"/>
  <c r="G14" i="4"/>
  <c r="I14" i="4"/>
  <c r="C38" i="10"/>
  <c r="D15" i="4" s="1"/>
  <c r="C8" i="4" l="1"/>
  <c r="G16" i="4"/>
  <c r="H16" i="4"/>
  <c r="J16" i="4"/>
  <c r="E16" i="4"/>
  <c r="I16" i="4"/>
  <c r="D16" i="4"/>
  <c r="F16" i="4"/>
  <c r="C9" i="4" l="1"/>
</calcChain>
</file>

<file path=xl/sharedStrings.xml><?xml version="1.0" encoding="utf-8"?>
<sst xmlns="http://schemas.openxmlformats.org/spreadsheetml/2006/main" count="174" uniqueCount="99">
  <si>
    <t>Attachment E - Cost Proposal Template</t>
  </si>
  <si>
    <t>State of Arkansas Department of Human Services</t>
  </si>
  <si>
    <t>Introduction</t>
  </si>
  <si>
    <t>Table of Contents</t>
  </si>
  <si>
    <t>Tab #</t>
  </si>
  <si>
    <t>Tab Title</t>
  </si>
  <si>
    <t>Description</t>
  </si>
  <si>
    <t>Title</t>
  </si>
  <si>
    <t>Title and Cover Page</t>
  </si>
  <si>
    <t>Introduction and Table of Contents</t>
  </si>
  <si>
    <t>Cost Proposal Summary</t>
  </si>
  <si>
    <t>Worksheet which summarizes the Respondent's total proposed costs</t>
  </si>
  <si>
    <t>Staffing Rates</t>
  </si>
  <si>
    <t>Worksheet for Monthly Loaded Bill Rate structures for proposed project personnel</t>
  </si>
  <si>
    <t>Independent Verification &amp; Validation (IV&amp;V) Services</t>
  </si>
  <si>
    <t>Worksheet for the total number of FTEs per Month for the IV&amp;V Services for the AME Project Implementation</t>
  </si>
  <si>
    <t>Other Costs</t>
  </si>
  <si>
    <t>Worksheet for Respondent to itemize all other expenses</t>
  </si>
  <si>
    <t>IV&amp;V Rate Card</t>
  </si>
  <si>
    <t>Worksheet for Monthly Loaded Bill Rate future IV&amp;V project personnel</t>
  </si>
  <si>
    <t>Please Complete Yellow Shaded Regions</t>
  </si>
  <si>
    <r>
      <t xml:space="preserve">Instructions: 
</t>
    </r>
    <r>
      <rPr>
        <sz val="11"/>
        <color theme="1"/>
        <rFont val="Arial"/>
        <family val="2"/>
      </rPr>
      <t xml:space="preserve">
Respondent must only fill in their name in the yellow-shaded cell. All other cells will populate from the other tabs. Each Respondent will be evaluated based on their overall total costs. </t>
    </r>
    <r>
      <rPr>
        <b/>
        <sz val="11"/>
        <color theme="1"/>
        <rFont val="Arial"/>
        <family val="2"/>
      </rPr>
      <t xml:space="preserve">  </t>
    </r>
    <r>
      <rPr>
        <sz val="11"/>
        <color theme="1"/>
        <rFont val="Arial"/>
        <family val="2"/>
      </rPr>
      <t xml:space="preserve">It is the Respondent's responsibility to ensure that costs on this sheet reflect the full Proposal cost for the services outlined in the RFP. 
</t>
    </r>
    <r>
      <rPr>
        <b/>
        <sz val="11"/>
        <color theme="1"/>
        <rFont val="Arial"/>
        <family val="2"/>
      </rPr>
      <t xml:space="preserve">
. </t>
    </r>
  </si>
  <si>
    <r>
      <t xml:space="preserve"> </t>
    </r>
    <r>
      <rPr>
        <sz val="11"/>
        <color theme="1"/>
        <rFont val="Arial"/>
        <family val="2"/>
      </rPr>
      <t>(IV&amp;V SVCS)</t>
    </r>
    <r>
      <rPr>
        <b/>
        <sz val="11"/>
        <color theme="1"/>
        <rFont val="Arial"/>
        <family val="2"/>
      </rPr>
      <t xml:space="preserve"> 
Total MONTHLY IV&amp;V Pharmacy Costs</t>
    </r>
  </si>
  <si>
    <r>
      <t xml:space="preserve"> </t>
    </r>
    <r>
      <rPr>
        <sz val="11"/>
        <color theme="1"/>
        <rFont val="Arial"/>
        <family val="2"/>
      </rPr>
      <t>(IV&amp;V SVCS, &amp; Other Costs)</t>
    </r>
    <r>
      <rPr>
        <b/>
        <sz val="11"/>
        <color theme="1"/>
        <rFont val="Arial"/>
        <family val="2"/>
      </rPr>
      <t xml:space="preserve"> 
Total Contract IV&amp;V Pharmacy Costs</t>
    </r>
  </si>
  <si>
    <t>Table 1: Total Cost Summary (included in the cost evaluation)</t>
  </si>
  <si>
    <t>YEAR 1</t>
  </si>
  <si>
    <t>YEAR 2</t>
  </si>
  <si>
    <t>YEAR 3</t>
  </si>
  <si>
    <t>YEAR 4</t>
  </si>
  <si>
    <t>YEAR 5</t>
  </si>
  <si>
    <t>YEAR 6</t>
  </si>
  <si>
    <t>YEAR 7</t>
  </si>
  <si>
    <t>IV&amp;V SVCS - Pharmacy Annual Total Loaded Bill Rates</t>
  </si>
  <si>
    <t>Total ANNUAL IV&amp;V Pharmacy Costs</t>
  </si>
  <si>
    <t xml:space="preserve"> 
Total IV&amp;V Rate Card
</t>
  </si>
  <si>
    <t>IV&amp;V SVCS - Rate Card Staffing Rate Total</t>
  </si>
  <si>
    <t xml:space="preserve">IV&amp;V SVCS - Rate Card Staffing Rates Monthly Total </t>
  </si>
  <si>
    <t>Respondent Name:</t>
  </si>
  <si>
    <t xml:space="preserve">IV&amp;V Pharmacy Staffing Rates </t>
  </si>
  <si>
    <r>
      <t xml:space="preserve">Instructions: </t>
    </r>
    <r>
      <rPr>
        <sz val="11"/>
        <color theme="1"/>
        <rFont val="Arial"/>
        <family val="2"/>
      </rPr>
      <t xml:space="preserve">Please fill in the cells shaded in yellow. 
Note that the blue cells will populate automatically.  Not all Key Personnel listed in Attachment A </t>
    </r>
    <r>
      <rPr>
        <sz val="11"/>
        <rFont val="Arial"/>
        <family val="2"/>
      </rPr>
      <t>may</t>
    </r>
    <r>
      <rPr>
        <sz val="11"/>
        <color theme="1"/>
        <rFont val="Arial"/>
        <family val="2"/>
      </rPr>
      <t xml:space="preserve"> be required to perform IV&amp;V services for each project being implemented.  The IV&amp;V Vendor shall recommend to the State the Key Personnel that will be needed in order to fulfill the requirements outlined in the RFP and may include additional Staff Position/Title(s) to accurately represent the various classifications and grades of its personnel.  Note only one (1) Staff Position Title member per line. As projects conclude and others commence, more or less IV&amp;V staff may be needed at any given time.
R</t>
    </r>
    <r>
      <rPr>
        <sz val="11"/>
        <rFont val="Arial"/>
        <family val="2"/>
      </rPr>
      <t>espondent should enter the</t>
    </r>
    <r>
      <rPr>
        <b/>
        <sz val="11"/>
        <rFont val="Arial"/>
        <family val="2"/>
      </rPr>
      <t xml:space="preserve"> Monthly (Loaded) Bill Rate for one (1.00) Full-Time Equivalent (FTE) for each Staff Position Title member</t>
    </r>
    <r>
      <rPr>
        <sz val="11"/>
        <rFont val="Arial"/>
        <family val="2"/>
      </rPr>
      <t xml:space="preserve"> for IV&amp;V Services for AME Project Implementation for each contract year. The </t>
    </r>
    <r>
      <rPr>
        <b/>
        <sz val="11"/>
        <rFont val="Arial"/>
        <family val="2"/>
      </rPr>
      <t>Monthly (Loaded) Bill Rat</t>
    </r>
    <r>
      <rPr>
        <sz val="11"/>
        <rFont val="Arial"/>
        <family val="2"/>
      </rPr>
      <t>e per Staff Position Title member should factor in all costs including applicable purchase(s), delivery, tax, services, safety, license, travel, staff training, facilities, and other such items necessary to complete all deliverables</t>
    </r>
    <r>
      <rPr>
        <sz val="11"/>
        <color rgb="FFFF0000"/>
        <rFont val="Arial"/>
        <family val="2"/>
      </rPr>
      <t xml:space="preserve">. 
</t>
    </r>
    <r>
      <rPr>
        <sz val="11"/>
        <color theme="1"/>
        <rFont val="Arial"/>
        <family val="2"/>
      </rPr>
      <t xml:space="preserve">
The information in this tab will be used throughout the cost proposal to calculate the total cost for the IV&amp;V Services, and subsequently, the Grand Total for all tabs (IV&amp;V Services, and Other Costs) on the Cost Proposal Summary tab.</t>
    </r>
    <r>
      <rPr>
        <b/>
        <sz val="11"/>
        <color theme="1"/>
        <rFont val="Arial"/>
        <family val="2"/>
      </rPr>
      <t xml:space="preserve">
</t>
    </r>
  </si>
  <si>
    <t>Table 1: IV&amp;V Pharmacy Position Titles and Loaded Bill Rates</t>
  </si>
  <si>
    <t>Staff Position Title(s)</t>
  </si>
  <si>
    <t>for</t>
  </si>
  <si>
    <t>Pharmacy Monthly (Loaded) Bill Rate for one (1.00) Full-Time Equivalent (FTE) per Staff Position Title for IV&amp;V Services for AME Project Implementation</t>
  </si>
  <si>
    <t>Yr.1</t>
  </si>
  <si>
    <t>Yr.2</t>
  </si>
  <si>
    <t>Yr.3</t>
  </si>
  <si>
    <t>Yr.4</t>
  </si>
  <si>
    <t>Yr.5</t>
  </si>
  <si>
    <t>Yr.6</t>
  </si>
  <si>
    <t>Yr.7</t>
  </si>
  <si>
    <t>Example - Analyst</t>
  </si>
  <si>
    <t>Organizes collected data; analyzes data; assist in developing reports</t>
  </si>
  <si>
    <t xml:space="preserve"> </t>
  </si>
  <si>
    <r>
      <rPr>
        <b/>
        <sz val="11"/>
        <color theme="1"/>
        <rFont val="Arial"/>
        <family val="2"/>
      </rPr>
      <t>Instructions:</t>
    </r>
    <r>
      <rPr>
        <sz val="11"/>
        <color theme="1"/>
        <rFont val="Arial"/>
        <family val="2"/>
      </rPr>
      <t xml:space="preserve"> Please fill in the cells shaded in yellow. Cells not shaded yellow are locked and cannot be altered. Note that the blue cells will populate automatically. 
On this tab, the </t>
    </r>
    <r>
      <rPr>
        <b/>
        <sz val="11"/>
        <color theme="1"/>
        <rFont val="Arial"/>
        <family val="2"/>
      </rPr>
      <t xml:space="preserve">Staff Position Title(s) </t>
    </r>
    <r>
      <rPr>
        <sz val="11"/>
        <color theme="1"/>
        <rFont val="Arial"/>
        <family val="2"/>
      </rPr>
      <t>(column B. Lines 12-27)</t>
    </r>
    <r>
      <rPr>
        <b/>
        <sz val="11"/>
        <color theme="1"/>
        <rFont val="Arial"/>
        <family val="2"/>
      </rPr>
      <t xml:space="preserve"> and the Monthly Loaded Bill Rate Staff Position Title </t>
    </r>
    <r>
      <rPr>
        <sz val="11"/>
        <color theme="1"/>
        <rFont val="Arial"/>
        <family val="2"/>
      </rPr>
      <t>(column(s) D, G, J, M, P, S, V, Lines 12-27)</t>
    </r>
    <r>
      <rPr>
        <b/>
        <sz val="11"/>
        <color theme="1"/>
        <rFont val="Arial"/>
        <family val="2"/>
      </rPr>
      <t xml:space="preserve"> , for one (1.0) Full-Time Equivalent (FTE) </t>
    </r>
    <r>
      <rPr>
        <sz val="11"/>
        <color theme="1"/>
        <rFont val="Arial"/>
        <family val="2"/>
      </rPr>
      <t xml:space="preserve">will automatically be populated from the tab 4. "Staffing Rates" to perform IV&amp;V Services for each Staff Position Title listed to the corresponding AME Project Implementation(s),beginning with Pharmacy, and as contemplated by the RFP.
</t>
    </r>
    <r>
      <rPr>
        <b/>
        <sz val="11"/>
        <color theme="1"/>
        <rFont val="Arial"/>
        <family val="2"/>
      </rPr>
      <t xml:space="preserve"> 
One (1.0) Full-Time Equivalent (FTE) is used as a base calulator because the Monthly Total number of FTEs for each Staff Position Title could be 0.1 to the max, depending upon the Respondent proposal.</t>
    </r>
    <r>
      <rPr>
        <sz val="11"/>
        <color theme="1"/>
        <rFont val="Arial"/>
        <family val="2"/>
      </rPr>
      <t xml:space="preserve">
In Section 1 below, the Respondent will only provide its Proposed </t>
    </r>
    <r>
      <rPr>
        <b/>
        <sz val="11"/>
        <color theme="1"/>
        <rFont val="Arial"/>
        <family val="2"/>
      </rPr>
      <t xml:space="preserve">MonthlyTotal Number of Full-Time Equivalent (FTE) for each Staff Position Title, by year </t>
    </r>
    <r>
      <rPr>
        <sz val="11"/>
        <color theme="1"/>
        <rFont val="Arial"/>
        <family val="2"/>
      </rPr>
      <t xml:space="preserve">(column(s) E, H, K, N, Q, T, W, Lines 12-27) which </t>
    </r>
    <r>
      <rPr>
        <b/>
        <sz val="11"/>
        <color theme="1"/>
        <rFont val="Arial"/>
        <family val="2"/>
      </rPr>
      <t xml:space="preserve">will then automatically calculate </t>
    </r>
    <r>
      <rPr>
        <sz val="11"/>
        <color theme="1"/>
        <rFont val="Arial"/>
        <family val="2"/>
      </rPr>
      <t xml:space="preserve">the </t>
    </r>
    <r>
      <rPr>
        <b/>
        <sz val="11"/>
        <color theme="1"/>
        <rFont val="Arial"/>
        <family val="2"/>
      </rPr>
      <t xml:space="preserve">Monthly Loaded Bill Rate(s) for each Staff Position Title for the TOTAL FTEs by year </t>
    </r>
    <r>
      <rPr>
        <sz val="11"/>
        <color theme="1"/>
        <rFont val="Arial"/>
        <family val="2"/>
      </rPr>
      <t xml:space="preserve">(column(s) F, I, L, O, R, U, X, Lines 12-27).
It should be noted, the length of the IV&amp;V Services will be aligned to the particular AME Project Implementation, beginning with Pharmacy.  The Arkansas MES anticipates IV&amp;V Services for the Pharmacy project not to exceed 36 months and is not requiring the Respondent to enter its Proposed MonthlyTotal Number of Full-Time Equivalent (FTE) for each Staff Position Title, by year, beyond Year 3. </t>
    </r>
    <r>
      <rPr>
        <b/>
        <sz val="11"/>
        <color theme="1"/>
        <rFont val="Arial"/>
        <family val="2"/>
      </rPr>
      <t xml:space="preserve">
</t>
    </r>
    <r>
      <rPr>
        <sz val="11"/>
        <rFont val="Arial"/>
        <family val="2"/>
      </rPr>
      <t xml:space="preserve">
</t>
    </r>
    <r>
      <rPr>
        <sz val="11"/>
        <color theme="1"/>
        <rFont val="Arial"/>
        <family val="2"/>
      </rPr>
      <t xml:space="preserve">In Section 2, B36 through I37, will automatically populate.  </t>
    </r>
  </si>
  <si>
    <t>Section 1</t>
  </si>
  <si>
    <t>AME Project Implementation(s)</t>
  </si>
  <si>
    <r>
      <t xml:space="preserve">Monthly Loaded Bill Rate for one (1.0) Full-Time Equivalent (FTE) per Staff Position Title 
</t>
    </r>
    <r>
      <rPr>
        <b/>
        <sz val="11"/>
        <color theme="1"/>
        <rFont val="Arial"/>
        <family val="2"/>
      </rPr>
      <t>YEAR 1</t>
    </r>
  </si>
  <si>
    <r>
      <t xml:space="preserve">Monthly Total Number of Full-Time Equivalent (FTE) for each Staff Position Title 
</t>
    </r>
    <r>
      <rPr>
        <b/>
        <sz val="11"/>
        <color theme="1"/>
        <rFont val="Arial"/>
        <family val="2"/>
      </rPr>
      <t>YEAR 1</t>
    </r>
  </si>
  <si>
    <r>
      <t xml:space="preserve">Monthly Loaded Bill Rate(s) for each Staff Position Title for the TOTAL FTEs 
</t>
    </r>
    <r>
      <rPr>
        <b/>
        <sz val="11"/>
        <color theme="1"/>
        <rFont val="Arial"/>
        <family val="2"/>
      </rPr>
      <t>YEAR 1</t>
    </r>
  </si>
  <si>
    <r>
      <t xml:space="preserve">Monthly Loaded Bill Rate for one (1.0) Full-Time Equivalent (FTE) per Staff Position Title 
</t>
    </r>
    <r>
      <rPr>
        <b/>
        <sz val="11"/>
        <color theme="1"/>
        <rFont val="Arial"/>
        <family val="2"/>
      </rPr>
      <t>YEAR 2</t>
    </r>
  </si>
  <si>
    <r>
      <t xml:space="preserve">Monthly Total Number of Full-Time Equivalent (FTE) for each Staff Position Title 
</t>
    </r>
    <r>
      <rPr>
        <b/>
        <sz val="11"/>
        <color theme="1"/>
        <rFont val="Arial"/>
        <family val="2"/>
      </rPr>
      <t>YEAR 2</t>
    </r>
  </si>
  <si>
    <r>
      <t xml:space="preserve">Monthly Loaded Bill Rate(s) for each Staff Position Title for the TOTAL FTEs 
</t>
    </r>
    <r>
      <rPr>
        <b/>
        <sz val="11"/>
        <color theme="1"/>
        <rFont val="Arial"/>
        <family val="2"/>
      </rPr>
      <t>YEAR 2</t>
    </r>
  </si>
  <si>
    <r>
      <t xml:space="preserve">Monthly Loaded Bill Rate for one (1.0) Full-Time Equivalent (FTE) per Staff Position Title 
</t>
    </r>
    <r>
      <rPr>
        <b/>
        <sz val="11"/>
        <color theme="1"/>
        <rFont val="Arial"/>
        <family val="2"/>
      </rPr>
      <t>YEAR 3</t>
    </r>
  </si>
  <si>
    <r>
      <t xml:space="preserve">Monthly Total Number of Full-Time Equivalent (FTE) for each Staff Position Title 
</t>
    </r>
    <r>
      <rPr>
        <b/>
        <sz val="11"/>
        <color theme="1"/>
        <rFont val="Arial"/>
        <family val="2"/>
      </rPr>
      <t>YEAR 3</t>
    </r>
  </si>
  <si>
    <r>
      <t xml:space="preserve">Monthly Loaded Bill Rate(s) for each Staff Position Title for the TOTAL FTEs 
</t>
    </r>
    <r>
      <rPr>
        <b/>
        <sz val="11"/>
        <color theme="1"/>
        <rFont val="Arial"/>
        <family val="2"/>
      </rPr>
      <t>YEAR 3</t>
    </r>
  </si>
  <si>
    <r>
      <t xml:space="preserve">Monthly Loaded Bill Rate for one (1.0) Full-Time Equivalent (FTE) per Staff Position Title 
</t>
    </r>
    <r>
      <rPr>
        <b/>
        <sz val="11"/>
        <color theme="1"/>
        <rFont val="Arial"/>
        <family val="2"/>
      </rPr>
      <t>YEAR 4</t>
    </r>
  </si>
  <si>
    <r>
      <t xml:space="preserve">Monthly Total Number of Full-Time Equivalent (FTE) for each Staff Position Title 
</t>
    </r>
    <r>
      <rPr>
        <b/>
        <sz val="11"/>
        <color theme="1"/>
        <rFont val="Arial"/>
        <family val="2"/>
      </rPr>
      <t>YEAR 4</t>
    </r>
  </si>
  <si>
    <r>
      <t xml:space="preserve">Monthly Loaded Bill Rate(s) for each Staff Position Title for the TOTAL FTEs 
</t>
    </r>
    <r>
      <rPr>
        <b/>
        <sz val="11"/>
        <color theme="1"/>
        <rFont val="Arial"/>
        <family val="2"/>
      </rPr>
      <t>YEAR 4</t>
    </r>
  </si>
  <si>
    <r>
      <t xml:space="preserve">Monthly Loaded Bill Rate for one (1.0) Full-Time Equivalent (FTE) per Staff Position Title 
</t>
    </r>
    <r>
      <rPr>
        <b/>
        <sz val="11"/>
        <color theme="1"/>
        <rFont val="Arial"/>
        <family val="2"/>
      </rPr>
      <t>YEAR 5</t>
    </r>
  </si>
  <si>
    <r>
      <t xml:space="preserve">Monthly Total Number of Full-Time Equivalent (FTE) for each Staff Position Title 
</t>
    </r>
    <r>
      <rPr>
        <b/>
        <sz val="11"/>
        <color theme="1"/>
        <rFont val="Arial"/>
        <family val="2"/>
      </rPr>
      <t>YEAR 5</t>
    </r>
  </si>
  <si>
    <r>
      <t xml:space="preserve">Monthly Loaded Bill Rate(s) for each Staff Position Title for the TOTAL FTEs 
</t>
    </r>
    <r>
      <rPr>
        <b/>
        <sz val="11"/>
        <color theme="1"/>
        <rFont val="Arial"/>
        <family val="2"/>
      </rPr>
      <t>YEAR 5</t>
    </r>
  </si>
  <si>
    <r>
      <t xml:space="preserve">Monthly Loaded Bill Rate for one (1.0) Full-Time Equivalent (FTE) per Staff Position Title 
</t>
    </r>
    <r>
      <rPr>
        <b/>
        <sz val="11"/>
        <color theme="1"/>
        <rFont val="Arial"/>
        <family val="2"/>
      </rPr>
      <t>YEAR 6</t>
    </r>
  </si>
  <si>
    <r>
      <t xml:space="preserve">Monthly Total Number of Full-Time Equivalent (FTE) for each Staff Position Title 
</t>
    </r>
    <r>
      <rPr>
        <b/>
        <sz val="11"/>
        <color theme="1"/>
        <rFont val="Arial"/>
        <family val="2"/>
      </rPr>
      <t>YEAR 6</t>
    </r>
  </si>
  <si>
    <r>
      <t xml:space="preserve">Monthly Loaded Bill Rate(s) for each Staff Position Title for the TOTAL FTEs 
</t>
    </r>
    <r>
      <rPr>
        <b/>
        <sz val="11"/>
        <color theme="1"/>
        <rFont val="Arial"/>
        <family val="2"/>
      </rPr>
      <t>YEAR 6</t>
    </r>
  </si>
  <si>
    <r>
      <t xml:space="preserve">Monthly Loaded Bill Rate for one (1.0) Full-Time Equivalent (FTE) per Staff Position Title 
</t>
    </r>
    <r>
      <rPr>
        <b/>
        <sz val="11"/>
        <color theme="1"/>
        <rFont val="Arial"/>
        <family val="2"/>
      </rPr>
      <t>YEAR 7</t>
    </r>
  </si>
  <si>
    <r>
      <t xml:space="preserve">Monthly Total Number of Full-Time Equivalent (FTE) for each Staff Position Title 
</t>
    </r>
    <r>
      <rPr>
        <b/>
        <sz val="11"/>
        <color theme="1"/>
        <rFont val="Arial"/>
        <family val="2"/>
      </rPr>
      <t>YEAR 7</t>
    </r>
  </si>
  <si>
    <r>
      <t xml:space="preserve">Monthly Loaded Bill Rate(s) for each Staff Position Title for the TOTAL FTEs 
</t>
    </r>
    <r>
      <rPr>
        <b/>
        <sz val="11"/>
        <color theme="1"/>
        <rFont val="Arial"/>
        <family val="2"/>
      </rPr>
      <t>YEAR 7</t>
    </r>
  </si>
  <si>
    <t>Pharmacy</t>
  </si>
  <si>
    <t>Section 2</t>
  </si>
  <si>
    <t xml:space="preserve">IV&amp;V Svcs for AME Project Implementation: Pharmacy
</t>
  </si>
  <si>
    <t>Total Proposed Cost for AME Project Implementation by Contract Year</t>
  </si>
  <si>
    <t>Total Proposed Number of Months per Contract Year for AME Project Implementation: PHARMACY</t>
  </si>
  <si>
    <r>
      <rPr>
        <b/>
        <sz val="11"/>
        <color theme="1"/>
        <rFont val="Arial"/>
        <family val="2"/>
      </rPr>
      <t xml:space="preserve">Instructions: </t>
    </r>
    <r>
      <rPr>
        <sz val="11"/>
        <color theme="1"/>
        <rFont val="Arial"/>
        <family val="2"/>
      </rPr>
      <t xml:space="preserve">Please fill in the cells shaded in yellow. Cells not shaded yellow are locked and cannot be altered. Note that the blue cells will populate automatically.
On this tab the Respondent shall list all other costs which will be payable as part of this contract. These costs can include any licensing, other fees or service charges. If a cost is not listed on tabs 4 through 6, it will not be a payable cost under the Contract.  Costs incurred as one-time costs, on-going costs, or both, may be entered here on tab 6. The State expects initial one-time costs to be entered in the Year 1 column.
</t>
    </r>
    <r>
      <rPr>
        <b/>
        <sz val="11"/>
        <color rgb="FFFF0000"/>
        <rFont val="Arial"/>
        <family val="2"/>
      </rPr>
      <t xml:space="preserve">It is the State's intent to have these costs invoiced monthly, however this will be finalized during contract negotiations. 
</t>
    </r>
    <r>
      <rPr>
        <sz val="11"/>
        <color theme="1"/>
        <rFont val="Arial"/>
        <family val="2"/>
      </rPr>
      <t xml:space="preserve">
It is the responsibility of the Respondent to ensure spreadsheet calculations are correct. </t>
    </r>
  </si>
  <si>
    <t>Table 1: Summary of Other Costs</t>
  </si>
  <si>
    <t>Total</t>
  </si>
  <si>
    <t>Example: License System X</t>
  </si>
  <si>
    <t>Total(s)</t>
  </si>
  <si>
    <t>Table 1:IV&amp;V Rate Card d Loaded Bill Rates</t>
  </si>
  <si>
    <t>Monthly (Loaded) Bill Rate for one (1.00) Full-Time Equivalent (FTE) per Staff Position Title for IV&amp;V Services for AME Project Implementation</t>
  </si>
  <si>
    <t>IV&amp;V Project Manager</t>
  </si>
  <si>
    <t>IV&amp;V Project Manager, Alternate</t>
  </si>
  <si>
    <t>IV&amp;V Lead</t>
  </si>
  <si>
    <t>IV&amp;V Business/Test Analyst</t>
  </si>
  <si>
    <t>IV&amp;V Technical Analyst/Architect</t>
  </si>
  <si>
    <r>
      <t>This Template provides a structured approach for proposing the costs associated with delivering this RFP's requirements. Each Respondent must fill out all applicable worksheets and cells as described by the Template and individual worksheet instructions.  This is the formal Cost Proposal Template for the Respondent's Proposal.  The Respondent warrants that all costs associated with the services as requested in this RFP are included in this Template. Failure to adequately represent all costs as requested in this RFP may be grounds for Proposal disqualification at the sole discretion of the State.
The State of Arkansas is anticipating to award a "Base" Contract for a maximum duration of three (3) years followed by 4 "one year" options.
Where costs are requested on an annual basis, the year refers to the appropriate year of the Contract (</t>
    </r>
    <r>
      <rPr>
        <i/>
        <sz val="11"/>
        <rFont val="Arial"/>
        <family val="2"/>
      </rPr>
      <t>i.e.</t>
    </r>
    <r>
      <rPr>
        <sz val="11"/>
        <rFont val="Arial"/>
        <family val="2"/>
      </rPr>
      <t xml:space="preserve"> Year 1 refers to the first year of the Contract rather than calendar or Federal fiscal year). Respondent must complete the Cost Proposal with the expected cost rate based on the anticipated Contract start date as stated in the RFP. However, should the Contract start date shift for any reason, the State expects Contractor to honor the costs as stated in their Cost Proposal. The State understands that this Contract may begin in the middle of a fiscal or calendar year. The awarded Contract will be aligned to appropriate calendar and/or fiscal years during Contract negotiations. The total bid cost is a </t>
    </r>
    <r>
      <rPr>
        <b/>
        <sz val="11"/>
        <rFont val="Arial"/>
        <family val="2"/>
      </rPr>
      <t>firm fixed price</t>
    </r>
    <r>
      <rPr>
        <sz val="11"/>
        <rFont val="Arial"/>
        <family val="2"/>
      </rPr>
      <t xml:space="preserve"> Proposal and the determination of the Contract start date will not affect the total bid price.
This workbook contains cost information required for submission of a Proposal for the Services in this RFP. The worksheets within this Response Template are listed below.  All worksheets must be completed.  Any Proposals that do not provide complete cost information may be excluded from the competitive field.
</t>
    </r>
    <r>
      <rPr>
        <b/>
        <sz val="11"/>
        <rFont val="Arial"/>
        <family val="2"/>
      </rPr>
      <t xml:space="preserve">• </t>
    </r>
    <r>
      <rPr>
        <sz val="11"/>
        <rFont val="Arial"/>
        <family val="2"/>
      </rPr>
      <t xml:space="preserve">Cells requiring Respondent data entry are shaded in yellow to clearly indicate which cells are available for data entry.
</t>
    </r>
    <r>
      <rPr>
        <b/>
        <sz val="11"/>
        <rFont val="Arial"/>
        <family val="2"/>
      </rPr>
      <t xml:space="preserve">• </t>
    </r>
    <r>
      <rPr>
        <sz val="11"/>
        <rFont val="Arial"/>
        <family val="2"/>
      </rPr>
      <t xml:space="preserve">Cells shaded in grey or blue are locked and cannot be altered. Blue cells will populate automatically.
</t>
    </r>
    <r>
      <rPr>
        <b/>
        <sz val="11"/>
        <rFont val="Arial"/>
        <family val="2"/>
      </rPr>
      <t xml:space="preserve">• Do NOT add, edit or adjust cells unless specifically requested to do so.
• </t>
    </r>
    <r>
      <rPr>
        <sz val="11"/>
        <rFont val="Arial"/>
        <family val="2"/>
      </rPr>
      <t xml:space="preserve">It is the Respondent's responsibility to validate the integrity of the Cost Workbook formulas and links where applicable.
</t>
    </r>
    <r>
      <rPr>
        <b/>
        <sz val="11"/>
        <rFont val="Arial"/>
        <family val="2"/>
      </rPr>
      <t xml:space="preserve">Key Assumptions:
• </t>
    </r>
    <r>
      <rPr>
        <sz val="11"/>
        <rFont val="Arial"/>
        <family val="2"/>
      </rPr>
      <t xml:space="preserve">Respondent must abide by the deadlines detailed in the RFP.
</t>
    </r>
    <r>
      <rPr>
        <b/>
        <sz val="11"/>
        <rFont val="Arial"/>
        <family val="2"/>
      </rPr>
      <t>Instructions:</t>
    </r>
    <r>
      <rPr>
        <sz val="11"/>
        <rFont val="Arial"/>
        <family val="2"/>
      </rPr>
      <t xml:space="preserve">  Please do not alter this tab. </t>
    </r>
  </si>
  <si>
    <t>RFP # 710-24-0027</t>
  </si>
  <si>
    <t>710-24-0027</t>
  </si>
  <si>
    <r>
      <rPr>
        <b/>
        <sz val="11"/>
        <color rgb="FF000000"/>
        <rFont val="Arial"/>
        <family val="2"/>
      </rPr>
      <t xml:space="preserve">Instructions: </t>
    </r>
    <r>
      <rPr>
        <sz val="11"/>
        <color rgb="FF000000"/>
        <rFont val="Arial"/>
        <family val="2"/>
      </rPr>
      <t>Please fill in the cells shaded in yellow. 
Respondents should provide a Monthly (Loaded) Bill Rate for each Key Personnel listed in Attachment A that may be required to perform IV&amp;V services for MES Re-procurement projects.  For future  projects, DHS and the IV&amp;V Vendor will use the IV&amp;V Rate Card information to mutually agree on the needed quantity and type of Key Personnel required to fulfill the requirements.  Note only one (1) Staff Position Title member per line.  As MES projects conclude and others commence, more or less IV&amp;V staff may be needed at any given time.
Respondent should enter the</t>
    </r>
    <r>
      <rPr>
        <b/>
        <sz val="11"/>
        <color rgb="FF000000"/>
        <rFont val="Arial"/>
        <family val="2"/>
      </rPr>
      <t xml:space="preserve"> Monthly (Loaded) Bill Rate for one (1.00) Full-Time Equivalent (FTE) for each Staff Position Title member</t>
    </r>
    <r>
      <rPr>
        <sz val="11"/>
        <color rgb="FF000000"/>
        <rFont val="Arial"/>
        <family val="2"/>
      </rPr>
      <t xml:space="preserve"> for IV&amp;V Services for future AME Project Implementations for each contract year. The </t>
    </r>
    <r>
      <rPr>
        <b/>
        <sz val="11"/>
        <color rgb="FF000000"/>
        <rFont val="Arial"/>
        <family val="2"/>
      </rPr>
      <t>Monthly (Loaded) Bill Rate</t>
    </r>
    <r>
      <rPr>
        <sz val="11"/>
        <color rgb="FF000000"/>
        <rFont val="Arial"/>
        <family val="2"/>
      </rPr>
      <t xml:space="preserve"> per Staff Position Title member should factor in all costs including applicable purchase(s), delivery, tax, services, safety, license, travel, staff training, facilities, and other such items necessary to complete all deliverables</t>
    </r>
    <r>
      <rPr>
        <sz val="11"/>
        <color rgb="FFFF0000"/>
        <rFont val="Arial"/>
        <family val="2"/>
      </rPr>
      <t xml:space="preserve">. 
</t>
    </r>
    <r>
      <rPr>
        <sz val="11"/>
        <color rgb="FF000000"/>
        <rFont val="Arial"/>
        <family val="2"/>
      </rPr>
      <t xml:space="preserve">
The information in this tab will be used to evaluate the total cost for future IV&amp;V Services on the Cost Proposal Summary tab.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</si>
</sst>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409]mmmm\ d\,\ yyyy;@"/>
    <numFmt numFmtId="166" formatCode="&quot;$&quot;#,##0.00"/>
    <numFmt numFmtId="167" formatCode="0;;;@"/>
  </numFmts>
  <fonts count="30" x14ac:knownFonts="1">
    <font>
      <sz val="11"/>
      <color theme="1"/>
      <name val="Calibri"/>
      <family val="2"/>
      <scheme val="minor"/>
    </font>
    <font>
      <sz val="11"/>
      <color theme="1"/>
      <name val="Calibri"/>
      <family val="2"/>
      <scheme val="minor"/>
    </font>
    <font>
      <b/>
      <sz val="20"/>
      <name val="Arial"/>
      <family val="2"/>
    </font>
    <font>
      <b/>
      <sz val="10"/>
      <name val="Arial"/>
      <family val="2"/>
    </font>
    <font>
      <sz val="10"/>
      <name val="Arial"/>
      <family val="2"/>
    </font>
    <font>
      <sz val="8"/>
      <name val="Arial"/>
      <family val="2"/>
    </font>
    <font>
      <b/>
      <sz val="25"/>
      <name val="Arial"/>
      <family val="2"/>
    </font>
    <font>
      <sz val="18"/>
      <name val="Arial"/>
      <family val="2"/>
    </font>
    <font>
      <b/>
      <sz val="22"/>
      <name val="Arial"/>
      <family val="2"/>
    </font>
    <font>
      <sz val="22"/>
      <name val="Arial"/>
      <family val="2"/>
    </font>
    <font>
      <sz val="11"/>
      <color theme="1"/>
      <name val="Arial"/>
      <family val="2"/>
    </font>
    <font>
      <b/>
      <sz val="11"/>
      <color theme="1"/>
      <name val="Arial"/>
      <family val="2"/>
    </font>
    <font>
      <b/>
      <u/>
      <sz val="11"/>
      <color theme="1"/>
      <name val="Arial"/>
      <family val="2"/>
    </font>
    <font>
      <i/>
      <sz val="11"/>
      <color theme="1"/>
      <name val="Arial"/>
      <family val="2"/>
    </font>
    <font>
      <u/>
      <sz val="11"/>
      <color theme="1"/>
      <name val="Arial"/>
      <family val="2"/>
    </font>
    <font>
      <b/>
      <sz val="13"/>
      <color theme="1"/>
      <name val="Arial"/>
      <family val="2"/>
    </font>
    <font>
      <sz val="10"/>
      <color theme="1"/>
      <name val="Arial"/>
      <family val="2"/>
    </font>
    <font>
      <b/>
      <sz val="11"/>
      <color rgb="FFFF0000"/>
      <name val="Arial"/>
      <family val="2"/>
    </font>
    <font>
      <sz val="11"/>
      <color rgb="FFFF0000"/>
      <name val="Arial"/>
      <family val="2"/>
    </font>
    <font>
      <b/>
      <sz val="10"/>
      <color theme="1"/>
      <name val="Calibri"/>
      <family val="2"/>
      <scheme val="minor"/>
    </font>
    <font>
      <b/>
      <sz val="14"/>
      <color theme="1"/>
      <name val="Arial"/>
      <family val="2"/>
    </font>
    <font>
      <b/>
      <sz val="11"/>
      <color theme="1"/>
      <name val="Calibri"/>
      <family val="2"/>
      <scheme val="minor"/>
    </font>
    <font>
      <sz val="11"/>
      <name val="Arial"/>
      <family val="2"/>
    </font>
    <font>
      <b/>
      <sz val="11"/>
      <name val="Arial"/>
      <family val="2"/>
    </font>
    <font>
      <sz val="11"/>
      <color rgb="FFFF0000"/>
      <name val="Calibri"/>
      <family val="2"/>
      <scheme val="minor"/>
    </font>
    <font>
      <b/>
      <i/>
      <sz val="16"/>
      <color rgb="FFFF0000"/>
      <name val="Calibri"/>
      <family val="2"/>
      <scheme val="minor"/>
    </font>
    <font>
      <sz val="7"/>
      <color rgb="FFFFFFFF"/>
      <name val="Segoe UI"/>
      <family val="2"/>
    </font>
    <font>
      <sz val="11"/>
      <color rgb="FF000000"/>
      <name val="Arial"/>
      <family val="2"/>
    </font>
    <font>
      <b/>
      <sz val="11"/>
      <color rgb="FF000000"/>
      <name val="Arial"/>
      <family val="2"/>
    </font>
    <font>
      <i/>
      <sz val="11"/>
      <name val="Arial"/>
      <family val="2"/>
    </font>
  </fonts>
  <fills count="14">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indexed="41"/>
        <bgColor indexed="64"/>
      </patternFill>
    </fill>
    <fill>
      <patternFill patternType="solid">
        <fgColor rgb="FFCCFFFF"/>
        <bgColor indexed="64"/>
      </patternFill>
    </fill>
    <fill>
      <patternFill patternType="solid">
        <fgColor theme="0" tint="-0.2499465926084170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0" tint="-0.249977111117893"/>
        <bgColor rgb="FF1F497D"/>
      </patternFill>
    </fill>
    <fill>
      <patternFill patternType="solid">
        <fgColor rgb="FFFFFF99"/>
        <bgColor indexed="64"/>
      </patternFill>
    </fill>
    <fill>
      <patternFill patternType="solid">
        <fgColor theme="0" tint="-4.9989318521683403E-2"/>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style="medium">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9">
    <xf numFmtId="0" fontId="0" fillId="0" borderId="0"/>
    <xf numFmtId="44" fontId="1" fillId="0" borderId="0" applyFont="0" applyFill="0" applyBorder="0" applyAlignment="0" applyProtection="0"/>
    <xf numFmtId="9" fontId="1" fillId="0" borderId="0" applyFont="0" applyFill="0" applyBorder="0" applyAlignment="0" applyProtection="0"/>
    <xf numFmtId="0" fontId="5" fillId="0" borderId="0"/>
    <xf numFmtId="0" fontId="4" fillId="0" borderId="0"/>
    <xf numFmtId="43" fontId="1" fillId="0" borderId="0" applyFont="0" applyFill="0" applyBorder="0" applyAlignment="0" applyProtection="0"/>
    <xf numFmtId="0" fontId="1" fillId="0" borderId="0"/>
    <xf numFmtId="0" fontId="4" fillId="0" borderId="0"/>
    <xf numFmtId="0" fontId="1" fillId="0" borderId="0"/>
  </cellStyleXfs>
  <cellXfs count="189">
    <xf numFmtId="0" fontId="0" fillId="0" borderId="0" xfId="0"/>
    <xf numFmtId="164" fontId="0" fillId="2" borderId="0" xfId="0" applyNumberFormat="1" applyFill="1" applyProtection="1">
      <protection hidden="1"/>
    </xf>
    <xf numFmtId="164" fontId="2" fillId="2" borderId="0" xfId="0" applyNumberFormat="1" applyFont="1" applyFill="1" applyProtection="1">
      <protection hidden="1"/>
    </xf>
    <xf numFmtId="164" fontId="3" fillId="2" borderId="0" xfId="0" applyNumberFormat="1" applyFont="1" applyFill="1" applyProtection="1">
      <protection hidden="1"/>
    </xf>
    <xf numFmtId="0" fontId="0" fillId="2" borderId="0" xfId="0" applyFill="1"/>
    <xf numFmtId="0" fontId="10" fillId="0" borderId="0" xfId="0" applyFont="1"/>
    <xf numFmtId="0" fontId="12" fillId="0" borderId="0" xfId="0" applyFont="1" applyAlignment="1">
      <alignment vertical="top"/>
    </xf>
    <xf numFmtId="0" fontId="10" fillId="0" borderId="0" xfId="0" applyFont="1" applyAlignment="1">
      <alignment vertical="top"/>
    </xf>
    <xf numFmtId="0" fontId="10" fillId="0" borderId="1" xfId="0" applyFont="1" applyBorder="1" applyAlignment="1">
      <alignment horizontal="left" vertical="center" wrapText="1"/>
    </xf>
    <xf numFmtId="0" fontId="11" fillId="9" borderId="18" xfId="0" applyFont="1" applyFill="1" applyBorder="1" applyAlignment="1">
      <alignment horizontal="center" vertical="center"/>
    </xf>
    <xf numFmtId="0" fontId="13" fillId="9" borderId="11" xfId="0" applyFont="1" applyFill="1" applyBorder="1" applyAlignment="1">
      <alignment horizontal="center" vertical="center"/>
    </xf>
    <xf numFmtId="44" fontId="10" fillId="6" borderId="15" xfId="1" applyFont="1" applyFill="1" applyBorder="1"/>
    <xf numFmtId="44" fontId="10" fillId="6" borderId="12" xfId="1" applyFont="1" applyFill="1" applyBorder="1"/>
    <xf numFmtId="44" fontId="10" fillId="6" borderId="14" xfId="1" applyFont="1" applyFill="1" applyBorder="1"/>
    <xf numFmtId="0" fontId="11" fillId="0" borderId="0" xfId="6" applyFont="1" applyAlignment="1">
      <alignment vertical="center"/>
    </xf>
    <xf numFmtId="0" fontId="1" fillId="2" borderId="0" xfId="0" applyFont="1" applyFill="1" applyProtection="1">
      <protection hidden="1"/>
    </xf>
    <xf numFmtId="0" fontId="1" fillId="0" borderId="0" xfId="0" applyFont="1"/>
    <xf numFmtId="0" fontId="11" fillId="2" borderId="0" xfId="0" applyFont="1" applyFill="1" applyAlignment="1" applyProtection="1">
      <alignment horizontal="left"/>
      <protection hidden="1"/>
    </xf>
    <xf numFmtId="0" fontId="11" fillId="2" borderId="0" xfId="0" applyFont="1" applyFill="1" applyProtection="1">
      <protection hidden="1"/>
    </xf>
    <xf numFmtId="0" fontId="10" fillId="10" borderId="0" xfId="0" applyFont="1" applyFill="1" applyProtection="1">
      <protection hidden="1"/>
    </xf>
    <xf numFmtId="0" fontId="10" fillId="2" borderId="0" xfId="0" applyFont="1" applyFill="1" applyAlignment="1" applyProtection="1">
      <alignment horizontal="center" wrapText="1"/>
      <protection hidden="1"/>
    </xf>
    <xf numFmtId="0" fontId="12" fillId="2" borderId="2" xfId="0" applyFont="1" applyFill="1" applyBorder="1" applyProtection="1">
      <protection hidden="1"/>
    </xf>
    <xf numFmtId="0" fontId="1" fillId="2" borderId="3" xfId="0" applyFont="1" applyFill="1" applyBorder="1" applyProtection="1">
      <protection hidden="1"/>
    </xf>
    <xf numFmtId="0" fontId="1" fillId="2" borderId="4" xfId="0" applyFont="1" applyFill="1" applyBorder="1" applyProtection="1">
      <protection hidden="1"/>
    </xf>
    <xf numFmtId="0" fontId="12" fillId="2" borderId="0" xfId="0" applyFont="1" applyFill="1" applyProtection="1">
      <protection hidden="1"/>
    </xf>
    <xf numFmtId="0" fontId="11" fillId="0" borderId="1" xfId="8" applyFont="1" applyBorder="1" applyAlignment="1">
      <alignment horizontal="center" vertical="center" wrapText="1"/>
    </xf>
    <xf numFmtId="0" fontId="10" fillId="0" borderId="1" xfId="8" applyFont="1" applyBorder="1" applyAlignment="1">
      <alignment horizontal="left" vertical="center" wrapText="1"/>
    </xf>
    <xf numFmtId="0" fontId="1" fillId="0" borderId="0" xfId="0" applyFont="1" applyAlignment="1">
      <alignment wrapText="1"/>
    </xf>
    <xf numFmtId="0" fontId="10" fillId="2" borderId="0" xfId="0" applyFont="1" applyFill="1" applyAlignment="1" applyProtection="1">
      <alignment vertical="center"/>
      <protection hidden="1"/>
    </xf>
    <xf numFmtId="0" fontId="10" fillId="0" borderId="0" xfId="0" applyFont="1" applyAlignment="1">
      <alignment vertical="center"/>
    </xf>
    <xf numFmtId="0" fontId="11" fillId="2" borderId="0" xfId="0" applyFont="1" applyFill="1" applyAlignment="1" applyProtection="1">
      <alignment horizontal="left" vertical="center"/>
      <protection hidden="1"/>
    </xf>
    <xf numFmtId="0" fontId="10" fillId="0" borderId="0" xfId="0" applyFont="1" applyAlignment="1" applyProtection="1">
      <alignment horizontal="center" vertical="center"/>
      <protection hidden="1"/>
    </xf>
    <xf numFmtId="0" fontId="10" fillId="2" borderId="0" xfId="3" applyFont="1" applyFill="1" applyAlignment="1" applyProtection="1">
      <alignment vertical="center"/>
      <protection hidden="1"/>
    </xf>
    <xf numFmtId="0" fontId="14" fillId="2" borderId="0" xfId="3" applyFont="1" applyFill="1" applyAlignment="1" applyProtection="1">
      <alignment vertical="center"/>
      <protection hidden="1"/>
    </xf>
    <xf numFmtId="0" fontId="10" fillId="2" borderId="0" xfId="0" applyFont="1" applyFill="1" applyAlignment="1" applyProtection="1">
      <alignment horizontal="center" vertical="center" wrapText="1"/>
      <protection hidden="1"/>
    </xf>
    <xf numFmtId="0" fontId="11" fillId="2" borderId="0" xfId="0" applyFont="1" applyFill="1" applyAlignment="1" applyProtection="1">
      <alignment vertical="center"/>
      <protection hidden="1"/>
    </xf>
    <xf numFmtId="0" fontId="11" fillId="2" borderId="0" xfId="0" applyFont="1" applyFill="1" applyAlignment="1" applyProtection="1">
      <alignment vertical="center" wrapText="1"/>
      <protection hidden="1"/>
    </xf>
    <xf numFmtId="0" fontId="11" fillId="2" borderId="0" xfId="0" applyFont="1" applyFill="1" applyAlignment="1" applyProtection="1">
      <alignment horizontal="left" vertical="center" wrapText="1"/>
      <protection hidden="1"/>
    </xf>
    <xf numFmtId="0" fontId="11" fillId="9" borderId="1" xfId="3" applyFont="1" applyFill="1" applyBorder="1" applyAlignment="1" applyProtection="1">
      <alignment vertical="center" wrapText="1"/>
      <protection hidden="1"/>
    </xf>
    <xf numFmtId="44" fontId="15" fillId="6" borderId="1" xfId="1" applyFont="1" applyFill="1" applyBorder="1" applyAlignment="1" applyProtection="1">
      <alignment horizontal="left" vertical="center" wrapText="1"/>
      <protection hidden="1"/>
    </xf>
    <xf numFmtId="0" fontId="16" fillId="2" borderId="0" xfId="0" applyFont="1" applyFill="1" applyAlignment="1">
      <alignment vertical="center"/>
    </xf>
    <xf numFmtId="0" fontId="12" fillId="2" borderId="0" xfId="3" applyFont="1" applyFill="1" applyAlignment="1" applyProtection="1">
      <alignment vertical="center"/>
      <protection hidden="1"/>
    </xf>
    <xf numFmtId="0" fontId="10" fillId="2" borderId="0" xfId="3" applyFont="1" applyFill="1" applyAlignment="1">
      <alignment vertical="center"/>
    </xf>
    <xf numFmtId="0" fontId="10" fillId="0" borderId="0" xfId="0" applyFont="1" applyAlignment="1" applyProtection="1">
      <alignment vertical="center"/>
      <protection hidden="1"/>
    </xf>
    <xf numFmtId="166" fontId="11" fillId="0" borderId="1" xfId="3" applyNumberFormat="1" applyFont="1" applyBorder="1" applyAlignment="1" applyProtection="1">
      <alignment horizontal="left" vertical="center" wrapText="1"/>
      <protection hidden="1"/>
    </xf>
    <xf numFmtId="0" fontId="10" fillId="2" borderId="0" xfId="0" applyFont="1" applyFill="1" applyProtection="1">
      <protection hidden="1"/>
    </xf>
    <xf numFmtId="0" fontId="10" fillId="2" borderId="0" xfId="0" applyFont="1" applyFill="1" applyAlignment="1" applyProtection="1">
      <alignment vertical="top" wrapText="1"/>
      <protection hidden="1"/>
    </xf>
    <xf numFmtId="0" fontId="10" fillId="2" borderId="0" xfId="3" applyFont="1" applyFill="1" applyProtection="1">
      <protection hidden="1"/>
    </xf>
    <xf numFmtId="0" fontId="11" fillId="2" borderId="0" xfId="3" applyFont="1" applyFill="1" applyProtection="1">
      <protection hidden="1"/>
    </xf>
    <xf numFmtId="0" fontId="12" fillId="2" borderId="0" xfId="0" applyFont="1" applyFill="1" applyAlignment="1" applyProtection="1">
      <alignment vertical="center"/>
      <protection hidden="1"/>
    </xf>
    <xf numFmtId="0" fontId="1" fillId="0" borderId="0" xfId="0" applyFont="1" applyProtection="1">
      <protection hidden="1"/>
    </xf>
    <xf numFmtId="0" fontId="11" fillId="2" borderId="0" xfId="0" applyFont="1" applyFill="1" applyAlignment="1" applyProtection="1">
      <alignment horizontal="right" vertical="center"/>
      <protection hidden="1"/>
    </xf>
    <xf numFmtId="0" fontId="10" fillId="0" borderId="0" xfId="0" applyFont="1" applyProtection="1">
      <protection hidden="1"/>
    </xf>
    <xf numFmtId="44" fontId="13" fillId="7" borderId="1" xfId="1" applyFont="1" applyFill="1" applyBorder="1" applyAlignment="1" applyProtection="1">
      <alignment horizontal="center" vertical="center" wrapText="1"/>
      <protection hidden="1"/>
    </xf>
    <xf numFmtId="44" fontId="13" fillId="7" borderId="15" xfId="1" applyFont="1" applyFill="1" applyBorder="1" applyAlignment="1" applyProtection="1">
      <alignment horizontal="center" vertical="center" wrapText="1"/>
      <protection hidden="1"/>
    </xf>
    <xf numFmtId="0" fontId="10" fillId="4" borderId="11" xfId="5" applyNumberFormat="1" applyFont="1" applyFill="1" applyBorder="1" applyAlignment="1" applyProtection="1">
      <alignment horizontal="left" vertical="center" wrapText="1"/>
      <protection locked="0" hidden="1"/>
    </xf>
    <xf numFmtId="44" fontId="10" fillId="4" borderId="1" xfId="1" applyFont="1" applyFill="1" applyBorder="1" applyAlignment="1" applyProtection="1">
      <alignment horizontal="left" vertical="center" wrapText="1"/>
      <protection locked="0" hidden="1"/>
    </xf>
    <xf numFmtId="44" fontId="10" fillId="4" borderId="13" xfId="1" applyFont="1" applyFill="1" applyBorder="1" applyAlignment="1" applyProtection="1">
      <alignment horizontal="left" vertical="center" wrapText="1"/>
      <protection locked="0" hidden="1"/>
    </xf>
    <xf numFmtId="0" fontId="11" fillId="9" borderId="22" xfId="0" applyFont="1" applyFill="1" applyBorder="1" applyAlignment="1">
      <alignment horizontal="center"/>
    </xf>
    <xf numFmtId="49" fontId="10" fillId="3" borderId="10" xfId="3" applyNumberFormat="1" applyFont="1" applyFill="1" applyBorder="1" applyAlignment="1">
      <alignment horizontal="center" wrapText="1"/>
    </xf>
    <xf numFmtId="44" fontId="10" fillId="3" borderId="1" xfId="0" applyNumberFormat="1" applyFont="1" applyFill="1" applyBorder="1" applyAlignment="1">
      <alignment horizontal="center" wrapText="1"/>
    </xf>
    <xf numFmtId="0" fontId="19" fillId="9" borderId="16" xfId="0" applyFont="1" applyFill="1" applyBorder="1" applyAlignment="1">
      <alignment horizontal="center" vertical="center" wrapText="1"/>
    </xf>
    <xf numFmtId="0" fontId="11" fillId="4" borderId="11" xfId="5" applyNumberFormat="1" applyFont="1" applyFill="1" applyBorder="1" applyAlignment="1" applyProtection="1">
      <alignment horizontal="left" vertical="center" wrapText="1"/>
      <protection locked="0" hidden="1"/>
    </xf>
    <xf numFmtId="166" fontId="11" fillId="0" borderId="0" xfId="3" applyNumberFormat="1" applyFont="1" applyAlignment="1" applyProtection="1">
      <alignment horizontal="left" vertical="center" wrapText="1"/>
      <protection hidden="1"/>
    </xf>
    <xf numFmtId="39" fontId="11" fillId="4" borderId="1" xfId="2" applyNumberFormat="1" applyFont="1" applyFill="1" applyBorder="1" applyAlignment="1" applyProtection="1">
      <alignment horizontal="center" wrapText="1"/>
      <protection locked="0" hidden="1"/>
    </xf>
    <xf numFmtId="167" fontId="11" fillId="6" borderId="11" xfId="2" applyNumberFormat="1" applyFont="1" applyFill="1" applyBorder="1" applyAlignment="1" applyProtection="1">
      <alignment horizontal="center" vertical="center" wrapText="1"/>
    </xf>
    <xf numFmtId="0" fontId="10" fillId="2" borderId="17" xfId="0" applyFont="1" applyFill="1" applyBorder="1" applyAlignment="1" applyProtection="1">
      <alignment vertical="center" wrapText="1"/>
      <protection hidden="1"/>
    </xf>
    <xf numFmtId="44" fontId="11" fillId="5" borderId="25" xfId="1" quotePrefix="1" applyFont="1" applyFill="1" applyBorder="1" applyAlignment="1" applyProtection="1">
      <alignment vertical="center" wrapText="1"/>
      <protection hidden="1"/>
    </xf>
    <xf numFmtId="44" fontId="11" fillId="6" borderId="1" xfId="1" applyFont="1" applyFill="1" applyBorder="1" applyAlignment="1" applyProtection="1">
      <alignment vertical="center"/>
      <protection hidden="1"/>
    </xf>
    <xf numFmtId="44" fontId="11" fillId="5" borderId="16" xfId="1" applyFont="1" applyFill="1" applyBorder="1" applyAlignment="1" applyProtection="1">
      <alignment vertical="center" wrapText="1"/>
      <protection hidden="1"/>
    </xf>
    <xf numFmtId="44" fontId="11" fillId="6" borderId="16" xfId="1" applyFont="1" applyFill="1" applyBorder="1" applyAlignment="1" applyProtection="1">
      <alignment vertical="center" wrapText="1"/>
      <protection hidden="1"/>
    </xf>
    <xf numFmtId="0" fontId="12" fillId="2" borderId="0" xfId="0" applyFont="1" applyFill="1" applyAlignment="1" applyProtection="1">
      <alignment horizontal="right" vertical="top"/>
      <protection hidden="1"/>
    </xf>
    <xf numFmtId="44" fontId="1" fillId="0" borderId="0" xfId="0" applyNumberFormat="1" applyFont="1"/>
    <xf numFmtId="0" fontId="11" fillId="7" borderId="5" xfId="0" applyFont="1" applyFill="1" applyBorder="1" applyAlignment="1">
      <alignment horizontal="center" vertical="center" wrapText="1"/>
    </xf>
    <xf numFmtId="44" fontId="15" fillId="6" borderId="1" xfId="1" applyFont="1" applyFill="1" applyBorder="1" applyAlignment="1" applyProtection="1">
      <alignment horizontal="center" vertical="center" wrapText="1"/>
      <protection hidden="1"/>
    </xf>
    <xf numFmtId="0" fontId="11" fillId="0" borderId="0" xfId="0" applyFont="1" applyAlignment="1">
      <alignment horizontal="center" vertical="center"/>
    </xf>
    <xf numFmtId="0" fontId="24" fillId="0" borderId="0" xfId="0" applyFont="1"/>
    <xf numFmtId="0" fontId="17" fillId="0" borderId="0" xfId="0" applyFont="1"/>
    <xf numFmtId="0" fontId="17" fillId="0" borderId="0" xfId="0" applyFont="1" applyAlignment="1">
      <alignment wrapText="1"/>
    </xf>
    <xf numFmtId="0" fontId="11" fillId="2" borderId="0" xfId="0" applyFont="1" applyFill="1" applyAlignment="1" applyProtection="1">
      <alignment horizontal="right"/>
      <protection hidden="1"/>
    </xf>
    <xf numFmtId="0" fontId="25" fillId="0" borderId="0" xfId="0" applyFont="1" applyAlignment="1" applyProtection="1">
      <alignment horizontal="center" vertical="center"/>
      <protection hidden="1"/>
    </xf>
    <xf numFmtId="0" fontId="11" fillId="8" borderId="24" xfId="3" applyFont="1" applyFill="1" applyBorder="1" applyAlignment="1" applyProtection="1">
      <alignment horizontal="center" vertical="center"/>
      <protection hidden="1"/>
    </xf>
    <xf numFmtId="167" fontId="11" fillId="8" borderId="11" xfId="2" applyNumberFormat="1" applyFont="1" applyFill="1" applyBorder="1" applyAlignment="1" applyProtection="1">
      <alignment horizontal="center" vertical="center" wrapText="1"/>
    </xf>
    <xf numFmtId="0" fontId="13" fillId="0" borderId="0" xfId="0" applyFont="1"/>
    <xf numFmtId="0" fontId="10" fillId="0" borderId="0" xfId="0" applyFont="1" applyAlignment="1">
      <alignment horizontal="center" vertical="center"/>
    </xf>
    <xf numFmtId="0" fontId="11" fillId="13" borderId="25" xfId="0" applyFont="1" applyFill="1" applyBorder="1" applyAlignment="1" applyProtection="1">
      <alignment horizontal="center" vertical="center" wrapText="1"/>
      <protection hidden="1"/>
    </xf>
    <xf numFmtId="0" fontId="11" fillId="8" borderId="19" xfId="3" applyFont="1" applyFill="1" applyBorder="1" applyAlignment="1" applyProtection="1">
      <alignment horizontal="center" vertical="center" wrapText="1"/>
      <protection hidden="1"/>
    </xf>
    <xf numFmtId="39" fontId="10" fillId="8" borderId="1" xfId="0" applyNumberFormat="1" applyFont="1" applyFill="1" applyBorder="1" applyAlignment="1" applyProtection="1">
      <alignment horizontal="center" vertical="center" wrapText="1"/>
      <protection hidden="1"/>
    </xf>
    <xf numFmtId="2" fontId="10" fillId="4" borderId="1" xfId="5" applyNumberFormat="1" applyFont="1" applyFill="1" applyBorder="1" applyAlignment="1" applyProtection="1">
      <alignment horizontal="center" vertical="center" wrapText="1"/>
      <protection locked="0" hidden="1"/>
    </xf>
    <xf numFmtId="0" fontId="10" fillId="8" borderId="29" xfId="0" applyFont="1" applyFill="1" applyBorder="1" applyAlignment="1" applyProtection="1">
      <alignment horizontal="center" vertical="center" wrapText="1"/>
      <protection hidden="1"/>
    </xf>
    <xf numFmtId="0" fontId="10" fillId="8" borderId="30" xfId="0" applyFont="1" applyFill="1" applyBorder="1" applyAlignment="1">
      <alignment horizontal="center" vertical="center" wrapText="1"/>
    </xf>
    <xf numFmtId="0" fontId="10" fillId="8" borderId="31" xfId="0" applyFont="1" applyFill="1" applyBorder="1" applyAlignment="1" applyProtection="1">
      <alignment horizontal="center" vertical="center" wrapText="1"/>
      <protection hidden="1"/>
    </xf>
    <xf numFmtId="44" fontId="10" fillId="8" borderId="33" xfId="1" applyFont="1" applyFill="1" applyBorder="1" applyAlignment="1" applyProtection="1">
      <alignment vertical="center" wrapText="1"/>
      <protection hidden="1"/>
    </xf>
    <xf numFmtId="44" fontId="10" fillId="6" borderId="33" xfId="1" applyFont="1" applyFill="1" applyBorder="1" applyAlignment="1" applyProtection="1">
      <alignment vertical="center" wrapText="1"/>
      <protection hidden="1"/>
    </xf>
    <xf numFmtId="44" fontId="11" fillId="5" borderId="25" xfId="1" quotePrefix="1" applyFont="1" applyFill="1" applyBorder="1" applyAlignment="1" applyProtection="1">
      <alignment horizontal="center" vertical="center" wrapText="1"/>
      <protection hidden="1"/>
    </xf>
    <xf numFmtId="0" fontId="26" fillId="0" borderId="0" xfId="0" applyFont="1" applyAlignment="1">
      <alignment horizontal="left" vertical="center" wrapText="1"/>
    </xf>
    <xf numFmtId="0" fontId="11" fillId="6" borderId="25" xfId="0" applyFont="1" applyFill="1" applyBorder="1" applyAlignment="1" applyProtection="1">
      <alignment horizontal="center" vertical="center"/>
      <protection hidden="1"/>
    </xf>
    <xf numFmtId="14" fontId="10" fillId="0" borderId="0" xfId="0" applyNumberFormat="1" applyFont="1" applyAlignment="1">
      <alignment vertical="center"/>
    </xf>
    <xf numFmtId="2" fontId="10" fillId="8" borderId="1" xfId="5" applyNumberFormat="1" applyFont="1" applyFill="1" applyBorder="1" applyAlignment="1" applyProtection="1">
      <alignment horizontal="center" vertical="center" wrapText="1"/>
      <protection locked="0" hidden="1"/>
    </xf>
    <xf numFmtId="44" fontId="11" fillId="8" borderId="25" xfId="1" quotePrefix="1" applyFont="1" applyFill="1" applyBorder="1" applyAlignment="1" applyProtection="1">
      <alignment horizontal="center" vertical="center" wrapText="1"/>
      <protection hidden="1"/>
    </xf>
    <xf numFmtId="44" fontId="11" fillId="8" borderId="25" xfId="1" quotePrefix="1" applyFont="1" applyFill="1" applyBorder="1" applyAlignment="1" applyProtection="1">
      <alignment vertical="center" wrapText="1"/>
      <protection hidden="1"/>
    </xf>
    <xf numFmtId="0" fontId="11" fillId="8" borderId="25" xfId="0" applyFont="1" applyFill="1" applyBorder="1" applyAlignment="1" applyProtection="1">
      <alignment horizontal="center" vertical="center"/>
      <protection hidden="1"/>
    </xf>
    <xf numFmtId="0" fontId="11" fillId="6" borderId="19" xfId="3" applyFont="1" applyFill="1" applyBorder="1" applyAlignment="1" applyProtection="1">
      <alignment horizontal="center" vertical="center" wrapText="1"/>
      <protection hidden="1"/>
    </xf>
    <xf numFmtId="44" fontId="11" fillId="8" borderId="16" xfId="1" applyFont="1" applyFill="1" applyBorder="1" applyAlignment="1" applyProtection="1">
      <alignment vertical="center" wrapText="1"/>
      <protection hidden="1"/>
    </xf>
    <xf numFmtId="44" fontId="11" fillId="8" borderId="1" xfId="1" applyFont="1" applyFill="1" applyBorder="1" applyAlignment="1" applyProtection="1">
      <alignment vertical="center"/>
      <protection hidden="1"/>
    </xf>
    <xf numFmtId="44" fontId="10" fillId="8" borderId="32" xfId="1" quotePrefix="1" applyFont="1" applyFill="1" applyBorder="1" applyAlignment="1" applyProtection="1">
      <alignment vertical="center" wrapText="1"/>
      <protection hidden="1"/>
    </xf>
    <xf numFmtId="44" fontId="10" fillId="6" borderId="32" xfId="1" quotePrefix="1" applyFont="1" applyFill="1" applyBorder="1" applyAlignment="1" applyProtection="1">
      <alignment vertical="center" wrapText="1"/>
      <protection hidden="1"/>
    </xf>
    <xf numFmtId="44" fontId="10" fillId="8" borderId="1" xfId="1" applyFont="1" applyFill="1" applyBorder="1" applyAlignment="1" applyProtection="1">
      <alignment horizontal="left" vertical="center" wrapText="1"/>
      <protection locked="0" hidden="1"/>
    </xf>
    <xf numFmtId="44" fontId="10" fillId="8" borderId="13" xfId="1" applyFont="1" applyFill="1" applyBorder="1" applyAlignment="1" applyProtection="1">
      <alignment horizontal="left" vertical="center" wrapText="1"/>
      <protection locked="0" hidden="1"/>
    </xf>
    <xf numFmtId="44" fontId="10" fillId="8" borderId="12" xfId="1" applyFont="1" applyFill="1" applyBorder="1"/>
    <xf numFmtId="0" fontId="11" fillId="4" borderId="11" xfId="5" applyNumberFormat="1" applyFont="1" applyFill="1" applyBorder="1" applyAlignment="1" applyProtection="1">
      <alignment horizontal="center" vertical="center" wrapText="1"/>
      <protection locked="0" hidden="1"/>
    </xf>
    <xf numFmtId="0" fontId="10" fillId="2" borderId="0" xfId="0" applyFont="1" applyFill="1" applyAlignment="1" applyProtection="1">
      <alignment wrapText="1"/>
      <protection hidden="1"/>
    </xf>
    <xf numFmtId="0" fontId="1" fillId="0" borderId="0" xfId="0" applyFont="1" applyAlignment="1" applyProtection="1">
      <alignment wrapText="1"/>
      <protection hidden="1"/>
    </xf>
    <xf numFmtId="0" fontId="11" fillId="0" borderId="0" xfId="0" applyFont="1" applyAlignment="1">
      <alignment horizontal="center" vertical="center" wrapText="1"/>
    </xf>
    <xf numFmtId="0" fontId="10" fillId="0" borderId="0" xfId="0" applyFont="1" applyAlignment="1">
      <alignment vertical="center" wrapText="1"/>
    </xf>
    <xf numFmtId="0" fontId="10" fillId="0" borderId="0" xfId="3" applyFont="1" applyAlignment="1">
      <alignment vertical="center"/>
    </xf>
    <xf numFmtId="44" fontId="11" fillId="0" borderId="0" xfId="1" applyFont="1" applyFill="1" applyBorder="1" applyAlignment="1" applyProtection="1">
      <alignment vertical="center" wrapText="1"/>
      <protection hidden="1"/>
    </xf>
    <xf numFmtId="44" fontId="11" fillId="5" borderId="1" xfId="1" applyFont="1" applyFill="1" applyBorder="1" applyAlignment="1" applyProtection="1">
      <alignment vertical="center" wrapText="1"/>
      <protection hidden="1"/>
    </xf>
    <xf numFmtId="44" fontId="11" fillId="6" borderId="1" xfId="1" applyFont="1" applyFill="1" applyBorder="1" applyAlignment="1" applyProtection="1">
      <alignment vertical="center" wrapText="1"/>
      <protection hidden="1"/>
    </xf>
    <xf numFmtId="0" fontId="11" fillId="8" borderId="35" xfId="0" applyFont="1" applyFill="1" applyBorder="1" applyAlignment="1" applyProtection="1">
      <alignment horizontal="center" vertical="center" wrapText="1"/>
      <protection hidden="1"/>
    </xf>
    <xf numFmtId="0" fontId="11" fillId="11" borderId="1" xfId="8" applyFont="1" applyFill="1" applyBorder="1" applyAlignment="1">
      <alignment horizontal="center" vertical="center" wrapText="1"/>
    </xf>
    <xf numFmtId="0" fontId="11" fillId="2" borderId="0" xfId="0" applyFont="1" applyFill="1" applyAlignment="1" applyProtection="1">
      <alignment horizontal="right" vertical="center" wrapText="1"/>
      <protection hidden="1"/>
    </xf>
    <xf numFmtId="0" fontId="11" fillId="2" borderId="5" xfId="0" applyFont="1" applyFill="1" applyBorder="1" applyAlignment="1" applyProtection="1">
      <alignment horizontal="right" vertical="center" wrapText="1"/>
      <protection hidden="1"/>
    </xf>
    <xf numFmtId="39" fontId="10" fillId="4" borderId="1" xfId="2" applyNumberFormat="1" applyFont="1" applyFill="1" applyBorder="1" applyAlignment="1" applyProtection="1">
      <alignment horizontal="center" wrapText="1"/>
      <protection locked="0" hidden="1"/>
    </xf>
    <xf numFmtId="0" fontId="10" fillId="2" borderId="17" xfId="0" applyFont="1" applyFill="1" applyBorder="1" applyAlignment="1" applyProtection="1">
      <alignment horizontal="left" vertical="center" wrapText="1"/>
      <protection hidden="1"/>
    </xf>
    <xf numFmtId="0" fontId="24" fillId="0" borderId="0" xfId="0" applyFont="1" applyAlignment="1">
      <alignment wrapText="1"/>
    </xf>
    <xf numFmtId="0" fontId="18" fillId="0" borderId="0" xfId="0" applyFont="1" applyAlignment="1" applyProtection="1">
      <alignment vertical="center"/>
      <protection hidden="1"/>
    </xf>
    <xf numFmtId="0" fontId="23" fillId="0" borderId="0" xfId="6" applyFont="1" applyAlignment="1">
      <alignment vertical="center"/>
    </xf>
    <xf numFmtId="0" fontId="22" fillId="0" borderId="0" xfId="0" applyFont="1" applyProtection="1">
      <protection hidden="1"/>
    </xf>
    <xf numFmtId="44" fontId="10" fillId="12" borderId="1" xfId="0" applyNumberFormat="1" applyFont="1" applyFill="1" applyBorder="1" applyAlignment="1" applyProtection="1">
      <alignment horizontal="center" wrapText="1"/>
      <protection locked="0"/>
    </xf>
    <xf numFmtId="0" fontId="18" fillId="0" borderId="0" xfId="0" applyFont="1" applyProtection="1">
      <protection hidden="1"/>
    </xf>
    <xf numFmtId="39" fontId="11" fillId="4" borderId="1" xfId="2" applyNumberFormat="1" applyFont="1" applyFill="1" applyBorder="1" applyAlignment="1" applyProtection="1">
      <alignment horizontal="center" wrapText="1"/>
      <protection hidden="1"/>
    </xf>
    <xf numFmtId="165" fontId="4" fillId="0" borderId="0" xfId="0" applyNumberFormat="1" applyFont="1" applyAlignment="1" applyProtection="1">
      <alignment horizontal="center"/>
      <protection hidden="1"/>
    </xf>
    <xf numFmtId="164" fontId="6" fillId="2" borderId="0" xfId="0" applyNumberFormat="1" applyFont="1" applyFill="1" applyAlignment="1" applyProtection="1">
      <alignment horizontal="center" wrapText="1"/>
      <protection hidden="1"/>
    </xf>
    <xf numFmtId="164" fontId="6" fillId="2" borderId="0" xfId="0" applyNumberFormat="1" applyFont="1" applyFill="1" applyAlignment="1" applyProtection="1">
      <alignment horizontal="center"/>
      <protection hidden="1"/>
    </xf>
    <xf numFmtId="0" fontId="8" fillId="2" borderId="0" xfId="0" applyFont="1" applyFill="1" applyAlignment="1" applyProtection="1">
      <alignment horizontal="center" vertical="top" wrapText="1"/>
      <protection hidden="1"/>
    </xf>
    <xf numFmtId="0" fontId="9" fillId="2" borderId="0" xfId="0" applyFont="1" applyFill="1" applyAlignment="1" applyProtection="1">
      <alignment horizontal="center" vertical="top" wrapText="1"/>
      <protection hidden="1"/>
    </xf>
    <xf numFmtId="164" fontId="7" fillId="2" borderId="0" xfId="0" applyNumberFormat="1" applyFont="1" applyFill="1" applyAlignment="1" applyProtection="1">
      <alignment horizontal="center"/>
      <protection hidden="1"/>
    </xf>
    <xf numFmtId="0" fontId="8" fillId="2" borderId="0" xfId="0" applyFont="1" applyFill="1" applyAlignment="1" applyProtection="1">
      <alignment horizontal="center" vertical="top"/>
      <protection hidden="1"/>
    </xf>
    <xf numFmtId="0" fontId="22" fillId="0" borderId="6" xfId="7" applyFont="1" applyBorder="1" applyAlignment="1">
      <alignment horizontal="left" vertical="center" wrapText="1"/>
    </xf>
    <xf numFmtId="0" fontId="22" fillId="0" borderId="7" xfId="7" applyFont="1" applyBorder="1" applyAlignment="1">
      <alignment horizontal="left" vertical="center" wrapText="1"/>
    </xf>
    <xf numFmtId="0" fontId="22" fillId="0" borderId="8" xfId="7" applyFont="1" applyBorder="1" applyAlignment="1">
      <alignment horizontal="left" vertical="center" wrapText="1"/>
    </xf>
    <xf numFmtId="0" fontId="11" fillId="11" borderId="1" xfId="8" applyFont="1" applyFill="1" applyBorder="1" applyAlignment="1">
      <alignment horizontal="center" vertical="center" wrapText="1"/>
    </xf>
    <xf numFmtId="0" fontId="10" fillId="12" borderId="6" xfId="0" applyFont="1" applyFill="1" applyBorder="1" applyAlignment="1" applyProtection="1">
      <alignment horizontal="center" vertical="center"/>
      <protection locked="0" hidden="1"/>
    </xf>
    <xf numFmtId="0" fontId="10" fillId="12" borderId="7" xfId="0" applyFont="1" applyFill="1" applyBorder="1" applyAlignment="1" applyProtection="1">
      <alignment horizontal="center" vertical="center"/>
      <protection locked="0" hidden="1"/>
    </xf>
    <xf numFmtId="0" fontId="11" fillId="3" borderId="10" xfId="0" applyFont="1" applyFill="1" applyBorder="1" applyAlignment="1" applyProtection="1">
      <alignment horizontal="center" vertical="center"/>
      <protection hidden="1"/>
    </xf>
    <xf numFmtId="0" fontId="11" fillId="3" borderId="17" xfId="0" applyFont="1" applyFill="1" applyBorder="1" applyAlignment="1" applyProtection="1">
      <alignment horizontal="center" vertical="center"/>
      <protection hidden="1"/>
    </xf>
    <xf numFmtId="0" fontId="11" fillId="3" borderId="9" xfId="0" applyFont="1" applyFill="1" applyBorder="1" applyAlignment="1" applyProtection="1">
      <alignment horizontal="center" vertical="center"/>
      <protection hidden="1"/>
    </xf>
    <xf numFmtId="0" fontId="11" fillId="0" borderId="10" xfId="0" applyFont="1" applyBorder="1" applyAlignment="1" applyProtection="1">
      <alignment horizontal="left" vertical="center" wrapText="1"/>
      <protection hidden="1"/>
    </xf>
    <xf numFmtId="0" fontId="11" fillId="0" borderId="17" xfId="0" applyFont="1" applyBorder="1" applyAlignment="1" applyProtection="1">
      <alignment horizontal="left" vertical="center" wrapText="1"/>
      <protection hidden="1"/>
    </xf>
    <xf numFmtId="0" fontId="11" fillId="0" borderId="9" xfId="0" applyFont="1" applyBorder="1" applyAlignment="1" applyProtection="1">
      <alignment horizontal="left" vertical="center" wrapText="1"/>
      <protection hidden="1"/>
    </xf>
    <xf numFmtId="0" fontId="11" fillId="8" borderId="1" xfId="0" applyFont="1" applyFill="1" applyBorder="1" applyAlignment="1" applyProtection="1">
      <alignment horizontal="center" vertical="center"/>
      <protection hidden="1"/>
    </xf>
    <xf numFmtId="0" fontId="11" fillId="2" borderId="0" xfId="0" applyFont="1" applyFill="1" applyAlignment="1" applyProtection="1">
      <alignment horizontal="right" vertical="center" wrapText="1"/>
      <protection hidden="1"/>
    </xf>
    <xf numFmtId="0" fontId="11" fillId="2" borderId="5" xfId="0" applyFont="1" applyFill="1" applyBorder="1" applyAlignment="1" applyProtection="1">
      <alignment horizontal="right" vertical="center" wrapText="1"/>
      <protection hidden="1"/>
    </xf>
    <xf numFmtId="0" fontId="11" fillId="6" borderId="1" xfId="0" applyFont="1" applyFill="1" applyBorder="1" applyAlignment="1">
      <alignment horizontal="center" vertical="center" wrapText="1"/>
    </xf>
    <xf numFmtId="0" fontId="11" fillId="3" borderId="1" xfId="0" applyFont="1" applyFill="1" applyBorder="1" applyAlignment="1">
      <alignment horizontal="center" vertical="center"/>
    </xf>
    <xf numFmtId="0" fontId="11" fillId="2" borderId="19" xfId="0" applyFont="1" applyFill="1" applyBorder="1" applyAlignment="1" applyProtection="1">
      <alignment horizontal="left" vertical="center" wrapText="1"/>
      <protection hidden="1"/>
    </xf>
    <xf numFmtId="0" fontId="11" fillId="2" borderId="23" xfId="0" applyFont="1" applyFill="1" applyBorder="1" applyAlignment="1" applyProtection="1">
      <alignment horizontal="left" vertical="center" wrapText="1"/>
      <protection hidden="1"/>
    </xf>
    <xf numFmtId="0" fontId="11" fillId="2" borderId="20" xfId="0" applyFont="1" applyFill="1" applyBorder="1" applyAlignment="1" applyProtection="1">
      <alignment horizontal="left" vertical="center" wrapText="1"/>
      <protection hidden="1"/>
    </xf>
    <xf numFmtId="0" fontId="11" fillId="3" borderId="21" xfId="3" applyFont="1" applyFill="1" applyBorder="1" applyAlignment="1">
      <alignment horizontal="center" vertical="center"/>
    </xf>
    <xf numFmtId="0" fontId="11" fillId="3" borderId="16" xfId="3" applyFont="1" applyFill="1" applyBorder="1" applyAlignment="1">
      <alignment horizontal="center" vertical="center"/>
    </xf>
    <xf numFmtId="0" fontId="11" fillId="3" borderId="2" xfId="3" applyFont="1" applyFill="1" applyBorder="1" applyAlignment="1">
      <alignment horizontal="center" vertical="center"/>
    </xf>
    <xf numFmtId="0" fontId="11" fillId="3" borderId="3" xfId="3" applyFont="1" applyFill="1" applyBorder="1" applyAlignment="1">
      <alignment horizontal="center" vertical="center"/>
    </xf>
    <xf numFmtId="0" fontId="11" fillId="3" borderId="6" xfId="3" applyFont="1" applyFill="1" applyBorder="1" applyAlignment="1">
      <alignment horizontal="center" vertical="center"/>
    </xf>
    <xf numFmtId="0" fontId="11" fillId="3" borderId="7" xfId="3" applyFont="1" applyFill="1" applyBorder="1" applyAlignment="1">
      <alignment horizontal="center" vertical="center"/>
    </xf>
    <xf numFmtId="0" fontId="11" fillId="3" borderId="8" xfId="3" applyFont="1" applyFill="1" applyBorder="1" applyAlignment="1">
      <alignment horizontal="center" vertical="center"/>
    </xf>
    <xf numFmtId="0" fontId="11" fillId="3" borderId="19"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11" fillId="3" borderId="20" xfId="0" applyFont="1" applyFill="1" applyBorder="1" applyAlignment="1">
      <alignment horizontal="center" vertical="center" wrapText="1"/>
    </xf>
    <xf numFmtId="39" fontId="10" fillId="4" borderId="1" xfId="2" applyNumberFormat="1" applyFont="1" applyFill="1" applyBorder="1" applyAlignment="1" applyProtection="1">
      <alignment horizontal="center" wrapText="1"/>
      <protection locked="0" hidden="1"/>
    </xf>
    <xf numFmtId="0" fontId="10" fillId="3" borderId="1" xfId="3" applyFont="1" applyFill="1" applyBorder="1" applyAlignment="1">
      <alignment horizontal="center" wrapText="1"/>
    </xf>
    <xf numFmtId="0" fontId="23" fillId="13" borderId="34" xfId="0" applyFont="1" applyFill="1" applyBorder="1" applyAlignment="1" applyProtection="1">
      <alignment horizontal="center" vertical="center" wrapText="1"/>
      <protection hidden="1"/>
    </xf>
    <xf numFmtId="0" fontId="23" fillId="13" borderId="35" xfId="0" applyFont="1" applyFill="1" applyBorder="1" applyAlignment="1" applyProtection="1">
      <alignment horizontal="center" vertical="center" wrapText="1"/>
      <protection hidden="1"/>
    </xf>
    <xf numFmtId="0" fontId="11" fillId="6" borderId="10" xfId="0" applyFont="1" applyFill="1" applyBorder="1" applyAlignment="1" applyProtection="1">
      <alignment horizontal="center" vertical="center" wrapText="1"/>
      <protection hidden="1"/>
    </xf>
    <xf numFmtId="0" fontId="11" fillId="6" borderId="9"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protection hidden="1"/>
    </xf>
    <xf numFmtId="0" fontId="20" fillId="9" borderId="28" xfId="0" applyFont="1" applyFill="1" applyBorder="1" applyAlignment="1">
      <alignment horizontal="center" vertical="center" wrapText="1"/>
    </xf>
    <xf numFmtId="0" fontId="20" fillId="9" borderId="27" xfId="0" applyFont="1" applyFill="1" applyBorder="1" applyAlignment="1">
      <alignment horizontal="center" vertical="center" wrapText="1"/>
    </xf>
    <xf numFmtId="0" fontId="10" fillId="2" borderId="10" xfId="0" applyFont="1" applyFill="1" applyBorder="1" applyAlignment="1" applyProtection="1">
      <alignment horizontal="left" vertical="center" wrapText="1"/>
      <protection hidden="1"/>
    </xf>
    <xf numFmtId="0" fontId="10" fillId="2" borderId="17" xfId="0" applyFont="1" applyFill="1" applyBorder="1" applyAlignment="1" applyProtection="1">
      <alignment horizontal="left" vertical="center" wrapText="1"/>
      <protection hidden="1"/>
    </xf>
    <xf numFmtId="0" fontId="10" fillId="2" borderId="26" xfId="0" applyFont="1" applyFill="1" applyBorder="1" applyAlignment="1" applyProtection="1">
      <alignment horizontal="left" vertical="center" wrapText="1"/>
      <protection hidden="1"/>
    </xf>
    <xf numFmtId="0" fontId="10" fillId="2" borderId="0" xfId="0" applyFont="1" applyFill="1" applyAlignment="1" applyProtection="1">
      <alignment horizontal="left" vertical="center" wrapText="1"/>
      <protection hidden="1"/>
    </xf>
    <xf numFmtId="0" fontId="11" fillId="6" borderId="26" xfId="0" applyFont="1" applyFill="1" applyBorder="1" applyAlignment="1" applyProtection="1">
      <alignment horizontal="center" vertical="center" wrapText="1"/>
      <protection hidden="1"/>
    </xf>
    <xf numFmtId="0" fontId="11" fillId="6" borderId="0" xfId="0" applyFont="1" applyFill="1" applyAlignment="1" applyProtection="1">
      <alignment horizontal="center" vertical="center" wrapText="1"/>
      <protection hidden="1"/>
    </xf>
    <xf numFmtId="0" fontId="11" fillId="3" borderId="26" xfId="0" applyFont="1" applyFill="1" applyBorder="1" applyAlignment="1" applyProtection="1">
      <alignment horizontal="center" vertical="center"/>
      <protection hidden="1"/>
    </xf>
    <xf numFmtId="0" fontId="11" fillId="3" borderId="0" xfId="0" applyFont="1" applyFill="1" applyAlignment="1" applyProtection="1">
      <alignment horizontal="center" vertical="center"/>
      <protection hidden="1"/>
    </xf>
    <xf numFmtId="0" fontId="21" fillId="9" borderId="19" xfId="0" applyFont="1" applyFill="1" applyBorder="1" applyAlignment="1">
      <alignment horizontal="center"/>
    </xf>
    <xf numFmtId="0" fontId="21" fillId="9" borderId="23" xfId="0" applyFont="1" applyFill="1" applyBorder="1" applyAlignment="1">
      <alignment horizontal="center"/>
    </xf>
    <xf numFmtId="0" fontId="21" fillId="9" borderId="20" xfId="0" applyFont="1" applyFill="1" applyBorder="1" applyAlignment="1">
      <alignment horizontal="center"/>
    </xf>
  </cellXfs>
  <cellStyles count="9">
    <cellStyle name="Comma" xfId="5" builtinId="3"/>
    <cellStyle name="Currency" xfId="1" builtinId="4"/>
    <cellStyle name="Normal" xfId="0" builtinId="0"/>
    <cellStyle name="Normal 2" xfId="4" xr:uid="{00000000-0005-0000-0000-000003000000}"/>
    <cellStyle name="Normal 2 2 2 3" xfId="8" xr:uid="{94A6E9EF-0848-874F-9F0C-F29F66E27AE6}"/>
    <cellStyle name="Normal 2 4 3" xfId="6" xr:uid="{EC9B7A80-7AE8-4643-BA92-717797CDE583}"/>
    <cellStyle name="Normal 3 2" xfId="7" xr:uid="{3659309C-B483-DD47-9A43-531762DE24FA}"/>
    <cellStyle name="Normal_Appendix A--Temps RFP Appendix" xfId="3" xr:uid="{00000000-0005-0000-0000-000004000000}"/>
    <cellStyle name="Percent" xfId="2" builtinId="5"/>
  </cellStyles>
  <dxfs count="0"/>
  <tableStyles count="0" defaultTableStyle="TableStyleMedium2" defaultPivotStyle="PivotStyleLight16"/>
  <colors>
    <mruColors>
      <color rgb="FFCCFFFF"/>
      <color rgb="FFFFFF99"/>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4</xdr:col>
      <xdr:colOff>304800</xdr:colOff>
      <xdr:row>1</xdr:row>
      <xdr:rowOff>125730</xdr:rowOff>
    </xdr:to>
    <xdr:sp macro="" textlink="">
      <xdr:nvSpPr>
        <xdr:cNvPr id="5121" name="AutoShape 1">
          <a:extLst>
            <a:ext uri="{FF2B5EF4-FFF2-40B4-BE49-F238E27FC236}">
              <a16:creationId xmlns:a16="http://schemas.microsoft.com/office/drawing/2014/main" id="{2C099A5D-6CCF-ED78-5A9C-AB6AAE700BC0}"/>
            </a:ext>
          </a:extLst>
        </xdr:cNvPr>
        <xdr:cNvSpPr>
          <a:spLocks noChangeAspect="1" noChangeArrowheads="1"/>
        </xdr:cNvSpPr>
      </xdr:nvSpPr>
      <xdr:spPr bwMode="auto">
        <a:xfrm>
          <a:off x="1208405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nttdatagroup.sharepoint.com/Users/184973/Desktop/Pharmacy%20RFP/5-REPLACEMENT-OFFICIAL-PRICE-SHEET-PHARMACY-SP-13-007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Deliverables"/>
      <sheetName val="DevelopmentFacility"/>
      <sheetName val="Hardware"/>
      <sheetName val="Software"/>
      <sheetName val="Labor Rates"/>
      <sheetName val="Operations"/>
      <sheetName val="Summary"/>
      <sheetName val="Sheet1"/>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F16"/>
  <sheetViews>
    <sheetView showGridLines="0" tabSelected="1" zoomScale="90" zoomScaleNormal="90" workbookViewId="0">
      <selection activeCell="G23" sqref="G23"/>
    </sheetView>
  </sheetViews>
  <sheetFormatPr defaultColWidth="8.88671875" defaultRowHeight="14.4" x14ac:dyDescent="0.3"/>
  <cols>
    <col min="1" max="1" width="5.88671875" customWidth="1"/>
    <col min="4" max="4" width="10.44140625" customWidth="1"/>
    <col min="6" max="6" width="58.88671875" customWidth="1"/>
  </cols>
  <sheetData>
    <row r="1" spans="1:6" x14ac:dyDescent="0.3">
      <c r="A1" s="1"/>
      <c r="B1" s="1"/>
      <c r="C1" s="1"/>
      <c r="D1" s="1"/>
      <c r="E1" s="1"/>
      <c r="F1" s="1"/>
    </row>
    <row r="2" spans="1:6" x14ac:dyDescent="0.3">
      <c r="A2" s="1"/>
      <c r="B2" s="1"/>
      <c r="C2" s="1"/>
      <c r="D2" s="1"/>
      <c r="E2" s="1"/>
      <c r="F2" s="1"/>
    </row>
    <row r="3" spans="1:6" x14ac:dyDescent="0.3">
      <c r="A3" s="1"/>
      <c r="B3" s="1"/>
      <c r="C3" s="1"/>
      <c r="D3" s="1"/>
      <c r="E3" s="1"/>
      <c r="F3" s="1"/>
    </row>
    <row r="4" spans="1:6" x14ac:dyDescent="0.3">
      <c r="A4" s="1"/>
      <c r="B4" s="1"/>
      <c r="C4" s="1"/>
      <c r="D4" s="1"/>
      <c r="E4" s="1"/>
      <c r="F4" s="1"/>
    </row>
    <row r="5" spans="1:6" ht="63" customHeight="1" x14ac:dyDescent="0.55000000000000004">
      <c r="A5" s="1"/>
      <c r="B5" s="133" t="s">
        <v>96</v>
      </c>
      <c r="C5" s="133"/>
      <c r="D5" s="133"/>
      <c r="E5" s="133"/>
      <c r="F5" s="133"/>
    </row>
    <row r="6" spans="1:6" ht="31.8" x14ac:dyDescent="0.55000000000000004">
      <c r="A6" s="1"/>
      <c r="B6" s="134" t="s">
        <v>0</v>
      </c>
      <c r="C6" s="134"/>
      <c r="D6" s="134"/>
      <c r="E6" s="134"/>
      <c r="F6" s="134"/>
    </row>
    <row r="7" spans="1:6" ht="24.6" x14ac:dyDescent="0.4">
      <c r="A7" s="1"/>
      <c r="B7" s="1"/>
      <c r="C7" s="2"/>
      <c r="D7" s="1"/>
      <c r="E7" s="1"/>
      <c r="F7" s="1"/>
    </row>
    <row r="8" spans="1:6" ht="28.2" x14ac:dyDescent="0.3">
      <c r="A8" s="1"/>
      <c r="B8" s="135"/>
      <c r="C8" s="136"/>
      <c r="D8" s="136"/>
      <c r="E8" s="136"/>
      <c r="F8" s="136"/>
    </row>
    <row r="9" spans="1:6" ht="23.25" customHeight="1" x14ac:dyDescent="0.3">
      <c r="A9" s="1"/>
      <c r="B9" s="138"/>
      <c r="C9" s="138"/>
      <c r="D9" s="138"/>
      <c r="E9" s="138"/>
      <c r="F9" s="138"/>
    </row>
    <row r="10" spans="1:6" x14ac:dyDescent="0.3">
      <c r="A10" s="1"/>
      <c r="B10" s="1"/>
      <c r="C10" s="3"/>
      <c r="D10" s="1"/>
      <c r="E10" s="1"/>
      <c r="F10" s="1"/>
    </row>
    <row r="11" spans="1:6" x14ac:dyDescent="0.3">
      <c r="A11" s="1"/>
      <c r="B11" s="1"/>
      <c r="C11" s="3"/>
      <c r="D11" s="1"/>
      <c r="E11" s="1"/>
      <c r="F11" s="1"/>
    </row>
    <row r="12" spans="1:6" x14ac:dyDescent="0.3">
      <c r="A12" s="1"/>
      <c r="B12" s="1"/>
      <c r="C12" s="3"/>
      <c r="D12" s="1"/>
      <c r="E12" s="1"/>
      <c r="F12" s="1"/>
    </row>
    <row r="13" spans="1:6" ht="22.8" x14ac:dyDescent="0.4">
      <c r="A13" s="1"/>
      <c r="B13" s="137"/>
      <c r="C13" s="137"/>
      <c r="D13" s="137"/>
      <c r="E13" s="137"/>
      <c r="F13" s="137"/>
    </row>
    <row r="14" spans="1:6" x14ac:dyDescent="0.3">
      <c r="A14" s="1"/>
      <c r="B14" s="132"/>
      <c r="C14" s="132"/>
      <c r="D14" s="132"/>
      <c r="E14" s="132"/>
      <c r="F14" s="132"/>
    </row>
    <row r="15" spans="1:6" x14ac:dyDescent="0.3">
      <c r="A15" s="1"/>
      <c r="B15" s="1"/>
      <c r="C15" s="1"/>
      <c r="D15" s="1"/>
      <c r="E15" s="1"/>
      <c r="F15" s="1"/>
    </row>
    <row r="16" spans="1:6" x14ac:dyDescent="0.3">
      <c r="A16" s="4"/>
      <c r="B16" s="4"/>
      <c r="C16" s="4"/>
      <c r="D16" s="4"/>
      <c r="E16" s="4"/>
      <c r="F16" s="4"/>
    </row>
  </sheetData>
  <sheetProtection sheet="1" objects="1" scenarios="1"/>
  <mergeCells count="6">
    <mergeCell ref="B14:F14"/>
    <mergeCell ref="B5:F5"/>
    <mergeCell ref="B6:F6"/>
    <mergeCell ref="B8:F8"/>
    <mergeCell ref="B13:F13"/>
    <mergeCell ref="B9:F9"/>
  </mergeCells>
  <pageMargins left="0.7" right="0.7" top="0.75" bottom="0.75" header="0.3" footer="0.3"/>
  <pageSetup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F33"/>
  <sheetViews>
    <sheetView showGridLines="0" zoomScale="90" zoomScaleNormal="90" workbookViewId="0">
      <selection activeCell="A3" sqref="A3"/>
    </sheetView>
  </sheetViews>
  <sheetFormatPr defaultColWidth="9.109375" defaultRowHeight="14.4" x14ac:dyDescent="0.3"/>
  <cols>
    <col min="1" max="1" width="3.109375" style="16" customWidth="1"/>
    <col min="2" max="2" width="9.109375" style="16"/>
    <col min="3" max="3" width="50.88671875" style="16" customWidth="1"/>
    <col min="4" max="4" width="109.88671875" style="16" customWidth="1"/>
    <col min="5" max="5" width="9.109375" style="16"/>
    <col min="6" max="6" width="45.6640625" style="16" customWidth="1"/>
    <col min="7" max="8" width="9.109375" style="16"/>
    <col min="9" max="9" width="9.109375" style="16" customWidth="1"/>
    <col min="10" max="16384" width="9.109375" style="16"/>
  </cols>
  <sheetData>
    <row r="1" spans="1:6" x14ac:dyDescent="0.3">
      <c r="A1" s="14" t="s">
        <v>1</v>
      </c>
      <c r="B1" s="15"/>
      <c r="C1" s="15"/>
      <c r="D1" s="15"/>
      <c r="E1" s="95"/>
    </row>
    <row r="2" spans="1:6" x14ac:dyDescent="0.3">
      <c r="A2" s="17" t="s">
        <v>0</v>
      </c>
      <c r="B2" s="15"/>
      <c r="C2" s="15"/>
      <c r="D2" s="15"/>
    </row>
    <row r="3" spans="1:6" x14ac:dyDescent="0.3">
      <c r="A3" s="127" t="s">
        <v>97</v>
      </c>
      <c r="B3" s="50"/>
      <c r="C3" s="50"/>
      <c r="D3" s="15"/>
      <c r="E3"/>
    </row>
    <row r="4" spans="1:6" x14ac:dyDescent="0.3">
      <c r="A4" s="17" t="s">
        <v>2</v>
      </c>
      <c r="B4" s="15"/>
      <c r="C4" s="15"/>
      <c r="D4" s="15"/>
    </row>
    <row r="5" spans="1:6" ht="15.75" customHeight="1" x14ac:dyDescent="0.3">
      <c r="A5" s="18"/>
      <c r="B5" s="18"/>
      <c r="C5" s="19"/>
      <c r="D5" s="20"/>
    </row>
    <row r="6" spans="1:6" x14ac:dyDescent="0.3">
      <c r="A6" s="15"/>
      <c r="B6" s="21" t="s">
        <v>2</v>
      </c>
      <c r="C6" s="22"/>
      <c r="D6" s="23"/>
    </row>
    <row r="7" spans="1:6" ht="395.25" customHeight="1" x14ac:dyDescent="0.3">
      <c r="A7" s="15"/>
      <c r="B7" s="139" t="s">
        <v>95</v>
      </c>
      <c r="C7" s="140"/>
      <c r="D7" s="141"/>
      <c r="F7" s="125"/>
    </row>
    <row r="8" spans="1:6" ht="11.1" customHeight="1" x14ac:dyDescent="0.3">
      <c r="A8" s="15"/>
      <c r="B8" s="24"/>
      <c r="C8" s="15"/>
      <c r="D8" s="15"/>
    </row>
    <row r="9" spans="1:6" x14ac:dyDescent="0.3">
      <c r="A9" s="15"/>
      <c r="B9" s="142" t="s">
        <v>3</v>
      </c>
      <c r="C9" s="142"/>
      <c r="D9" s="142"/>
    </row>
    <row r="10" spans="1:6" x14ac:dyDescent="0.3">
      <c r="A10" s="15"/>
      <c r="B10" s="120" t="s">
        <v>4</v>
      </c>
      <c r="C10" s="120" t="s">
        <v>5</v>
      </c>
      <c r="D10" s="120" t="s">
        <v>6</v>
      </c>
    </row>
    <row r="11" spans="1:6" x14ac:dyDescent="0.3">
      <c r="A11" s="15"/>
      <c r="B11" s="25">
        <v>1</v>
      </c>
      <c r="C11" s="26" t="s">
        <v>7</v>
      </c>
      <c r="D11" s="26" t="s">
        <v>8</v>
      </c>
    </row>
    <row r="12" spans="1:6" x14ac:dyDescent="0.3">
      <c r="A12" s="15"/>
      <c r="B12" s="25">
        <v>2</v>
      </c>
      <c r="C12" s="26" t="s">
        <v>2</v>
      </c>
      <c r="D12" s="26" t="s">
        <v>9</v>
      </c>
    </row>
    <row r="13" spans="1:6" x14ac:dyDescent="0.3">
      <c r="A13" s="15"/>
      <c r="B13" s="25">
        <v>3</v>
      </c>
      <c r="C13" s="26" t="s">
        <v>10</v>
      </c>
      <c r="D13" s="8" t="s">
        <v>11</v>
      </c>
    </row>
    <row r="14" spans="1:6" x14ac:dyDescent="0.3">
      <c r="A14" s="15"/>
      <c r="B14" s="25">
        <v>4</v>
      </c>
      <c r="C14" s="26" t="s">
        <v>12</v>
      </c>
      <c r="D14" s="8" t="s">
        <v>13</v>
      </c>
    </row>
    <row r="15" spans="1:6" x14ac:dyDescent="0.3">
      <c r="A15" s="15"/>
      <c r="B15" s="25">
        <v>5</v>
      </c>
      <c r="C15" s="26" t="s">
        <v>14</v>
      </c>
      <c r="D15" s="8" t="s">
        <v>15</v>
      </c>
    </row>
    <row r="16" spans="1:6" x14ac:dyDescent="0.3">
      <c r="A16" s="15"/>
      <c r="B16" s="25">
        <v>6</v>
      </c>
      <c r="C16" s="26" t="s">
        <v>16</v>
      </c>
      <c r="D16" s="26" t="s">
        <v>17</v>
      </c>
    </row>
    <row r="17" spans="1:6" x14ac:dyDescent="0.3">
      <c r="A17" s="50"/>
      <c r="B17" s="25">
        <v>7</v>
      </c>
      <c r="C17" s="26" t="s">
        <v>18</v>
      </c>
      <c r="D17" s="8" t="s">
        <v>19</v>
      </c>
    </row>
    <row r="18" spans="1:6" x14ac:dyDescent="0.3">
      <c r="A18" s="15"/>
    </row>
    <row r="19" spans="1:6" x14ac:dyDescent="0.3">
      <c r="A19" s="15"/>
      <c r="C19" s="76"/>
    </row>
    <row r="20" spans="1:6" x14ac:dyDescent="0.3">
      <c r="A20" s="15"/>
      <c r="C20" s="77"/>
    </row>
    <row r="21" spans="1:6" ht="60.75" customHeight="1" x14ac:dyDescent="0.3">
      <c r="A21" s="15"/>
      <c r="C21" s="78"/>
    </row>
    <row r="22" spans="1:6" ht="9.6" customHeight="1" x14ac:dyDescent="0.3">
      <c r="A22" s="15"/>
    </row>
    <row r="23" spans="1:6" ht="14.25" customHeight="1" x14ac:dyDescent="0.3">
      <c r="A23" s="15"/>
    </row>
    <row r="24" spans="1:6" ht="77.25" customHeight="1" x14ac:dyDescent="0.3">
      <c r="A24" s="15"/>
    </row>
    <row r="25" spans="1:6" ht="9.6" customHeight="1" x14ac:dyDescent="0.3">
      <c r="A25" s="15"/>
    </row>
    <row r="26" spans="1:6" ht="184.5" customHeight="1" x14ac:dyDescent="0.3">
      <c r="A26" s="15"/>
      <c r="F26" s="27"/>
    </row>
    <row r="27" spans="1:6" x14ac:dyDescent="0.3">
      <c r="A27" s="15"/>
      <c r="F27" s="27"/>
    </row>
    <row r="28" spans="1:6" ht="135" customHeight="1" x14ac:dyDescent="0.3">
      <c r="A28" s="15"/>
      <c r="F28" s="27"/>
    </row>
    <row r="29" spans="1:6" x14ac:dyDescent="0.3">
      <c r="A29" s="15"/>
      <c r="F29" s="27"/>
    </row>
    <row r="30" spans="1:6" ht="76.5" customHeight="1" x14ac:dyDescent="0.3">
      <c r="A30" s="15"/>
      <c r="F30" s="27"/>
    </row>
    <row r="31" spans="1:6" x14ac:dyDescent="0.3">
      <c r="A31" s="15"/>
      <c r="F31" s="27"/>
    </row>
    <row r="32" spans="1:6" ht="45.75" customHeight="1" x14ac:dyDescent="0.3">
      <c r="A32" s="15"/>
      <c r="F32" s="27"/>
    </row>
    <row r="33" spans="1:1" ht="9.6" customHeight="1" x14ac:dyDescent="0.3">
      <c r="A33" s="15"/>
    </row>
  </sheetData>
  <sheetProtection sheet="1" objects="1" scenarios="1"/>
  <mergeCells count="2">
    <mergeCell ref="B7:D7"/>
    <mergeCell ref="B9:D9"/>
  </mergeCells>
  <pageMargins left="0.7" right="0.7" top="0.75" bottom="0.75" header="0.3" footer="0.3"/>
  <pageSetup scale="42" orientation="landscape"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O20"/>
  <sheetViews>
    <sheetView showGridLines="0" zoomScale="90" zoomScaleNormal="90" workbookViewId="0">
      <selection activeCell="E2" sqref="E2:J2"/>
    </sheetView>
  </sheetViews>
  <sheetFormatPr defaultColWidth="9.109375" defaultRowHeight="13.8" x14ac:dyDescent="0.3"/>
  <cols>
    <col min="1" max="1" width="2.88671875" style="29" customWidth="1"/>
    <col min="2" max="2" width="38.109375" style="29" customWidth="1"/>
    <col min="3" max="3" width="28.44140625" style="29" customWidth="1"/>
    <col min="4" max="4" width="27.44140625" style="29" customWidth="1"/>
    <col min="5" max="5" width="22.109375" style="29" customWidth="1"/>
    <col min="6" max="6" width="22" style="29" customWidth="1"/>
    <col min="7" max="7" width="22.109375" style="29" customWidth="1"/>
    <col min="8" max="8" width="22.44140625" style="29" customWidth="1"/>
    <col min="9" max="9" width="22.5546875" style="29" customWidth="1"/>
    <col min="10" max="10" width="22.44140625" style="29" customWidth="1"/>
    <col min="11" max="11" width="20" style="29" bestFit="1" customWidth="1"/>
    <col min="12" max="15" width="18.88671875" style="29" customWidth="1"/>
    <col min="16" max="16384" width="9.109375" style="29"/>
  </cols>
  <sheetData>
    <row r="1" spans="1:15" x14ac:dyDescent="0.3">
      <c r="A1" s="14" t="s">
        <v>1</v>
      </c>
      <c r="B1" s="28"/>
      <c r="C1" s="28"/>
      <c r="D1" s="28"/>
      <c r="E1" s="28"/>
      <c r="F1" s="28"/>
      <c r="G1" s="28"/>
      <c r="H1" s="28"/>
      <c r="I1" s="28"/>
      <c r="J1" s="28"/>
      <c r="K1" s="28"/>
      <c r="L1" s="28"/>
      <c r="M1" s="28"/>
      <c r="N1" s="28"/>
      <c r="O1" s="28"/>
    </row>
    <row r="2" spans="1:15" ht="14.4" customHeight="1" x14ac:dyDescent="0.25">
      <c r="A2" s="17" t="s">
        <v>0</v>
      </c>
      <c r="B2" s="28"/>
      <c r="C2" s="28"/>
      <c r="D2" s="122"/>
      <c r="E2" s="143"/>
      <c r="F2" s="144"/>
      <c r="G2" s="144"/>
      <c r="H2" s="144"/>
      <c r="I2" s="144"/>
      <c r="J2" s="144"/>
      <c r="K2" s="28"/>
      <c r="L2" s="28"/>
      <c r="M2" s="28"/>
      <c r="N2" s="28"/>
      <c r="O2" s="28"/>
    </row>
    <row r="3" spans="1:15" x14ac:dyDescent="0.3">
      <c r="A3" s="127" t="s">
        <v>97</v>
      </c>
      <c r="B3" s="126"/>
      <c r="C3" s="28"/>
      <c r="D3" s="28"/>
      <c r="E3" s="145" t="s">
        <v>20</v>
      </c>
      <c r="F3" s="146"/>
      <c r="G3" s="146"/>
      <c r="H3" s="146"/>
      <c r="I3" s="146"/>
      <c r="J3" s="147"/>
      <c r="K3" s="28"/>
      <c r="L3" s="28"/>
      <c r="M3" s="28"/>
      <c r="N3" s="28"/>
      <c r="O3" s="28"/>
    </row>
    <row r="4" spans="1:15" x14ac:dyDescent="0.3">
      <c r="A4" s="30" t="s">
        <v>10</v>
      </c>
      <c r="B4" s="28"/>
      <c r="C4" s="28"/>
      <c r="D4" s="31"/>
      <c r="K4" s="28"/>
      <c r="L4" s="28"/>
      <c r="M4" s="28"/>
      <c r="N4" s="28"/>
      <c r="O4" s="28"/>
    </row>
    <row r="5" spans="1:15" ht="9" customHeight="1" x14ac:dyDescent="0.3">
      <c r="A5" s="32"/>
      <c r="B5" s="33"/>
      <c r="C5" s="34"/>
      <c r="D5" s="28"/>
      <c r="E5" s="28"/>
      <c r="F5" s="28"/>
      <c r="G5" s="28"/>
      <c r="H5" s="28"/>
      <c r="I5" s="28"/>
      <c r="J5" s="28"/>
      <c r="K5" s="32"/>
      <c r="L5" s="32"/>
      <c r="M5" s="32"/>
      <c r="N5" s="32"/>
      <c r="O5" s="32"/>
    </row>
    <row r="6" spans="1:15" ht="60.9" customHeight="1" x14ac:dyDescent="0.3">
      <c r="A6" s="32"/>
      <c r="B6" s="148" t="s">
        <v>21</v>
      </c>
      <c r="C6" s="149"/>
      <c r="D6" s="149"/>
      <c r="E6" s="149"/>
      <c r="F6" s="149"/>
      <c r="G6" s="149"/>
      <c r="H6" s="149"/>
      <c r="I6" s="149"/>
      <c r="J6" s="150"/>
      <c r="K6" s="35"/>
      <c r="L6" s="36"/>
      <c r="M6" s="36"/>
      <c r="N6" s="36"/>
      <c r="O6" s="32"/>
    </row>
    <row r="7" spans="1:15" x14ac:dyDescent="0.3">
      <c r="A7" s="32"/>
      <c r="B7" s="32"/>
      <c r="C7" s="37"/>
      <c r="D7" s="28"/>
      <c r="E7" s="28"/>
      <c r="F7" s="28"/>
      <c r="G7" s="28"/>
      <c r="H7" s="28"/>
      <c r="I7" s="28"/>
      <c r="J7" s="28"/>
      <c r="K7" s="32"/>
      <c r="L7" s="32"/>
      <c r="M7" s="32"/>
      <c r="N7" s="32"/>
      <c r="O7" s="32"/>
    </row>
    <row r="8" spans="1:15" ht="41.4" x14ac:dyDescent="0.3">
      <c r="A8" s="32"/>
      <c r="B8" s="38" t="s">
        <v>22</v>
      </c>
      <c r="C8" s="74">
        <f>(SUM(D14:J14)/SUM('5. IV&amp;V SVCS'!C37:I37))</f>
        <v>0</v>
      </c>
      <c r="D8" s="28"/>
      <c r="E8" s="28"/>
      <c r="F8" s="28"/>
      <c r="G8" s="28"/>
      <c r="H8" s="28"/>
      <c r="I8" s="28"/>
      <c r="J8" s="28"/>
      <c r="K8" s="32"/>
      <c r="L8" s="32"/>
      <c r="M8" s="32"/>
      <c r="N8" s="32"/>
      <c r="O8" s="32"/>
    </row>
    <row r="9" spans="1:15" ht="27.6" x14ac:dyDescent="0.3">
      <c r="A9" s="32"/>
      <c r="B9" s="38" t="s">
        <v>23</v>
      </c>
      <c r="C9" s="39">
        <f>SUM(D16:J16)</f>
        <v>0</v>
      </c>
      <c r="D9" s="28"/>
      <c r="E9" s="28"/>
      <c r="F9" s="32"/>
      <c r="G9" s="32"/>
      <c r="H9" s="32"/>
      <c r="I9" s="32"/>
      <c r="J9" s="32"/>
    </row>
    <row r="10" spans="1:15" x14ac:dyDescent="0.3">
      <c r="A10" s="32"/>
      <c r="B10" s="28"/>
      <c r="C10" s="28"/>
      <c r="D10" s="63"/>
      <c r="E10" s="28"/>
      <c r="F10" s="32"/>
      <c r="G10" s="32"/>
      <c r="H10" s="32"/>
      <c r="I10" s="32"/>
      <c r="J10" s="32"/>
    </row>
    <row r="11" spans="1:15" x14ac:dyDescent="0.3">
      <c r="A11" s="32"/>
      <c r="B11" s="40"/>
      <c r="D11" s="75"/>
      <c r="E11" s="75"/>
      <c r="F11" s="75"/>
      <c r="G11" s="75"/>
      <c r="H11" s="75"/>
    </row>
    <row r="12" spans="1:15" ht="28.5" customHeight="1" x14ac:dyDescent="0.3">
      <c r="A12" s="32"/>
      <c r="B12" s="41" t="s">
        <v>24</v>
      </c>
      <c r="D12" s="151"/>
      <c r="E12" s="151"/>
      <c r="F12" s="151"/>
      <c r="G12" s="151"/>
      <c r="H12" s="151"/>
      <c r="I12" s="151"/>
      <c r="J12" s="151"/>
    </row>
    <row r="13" spans="1:15" ht="24.6" customHeight="1" thickBot="1" x14ac:dyDescent="0.35">
      <c r="A13" s="42"/>
      <c r="B13" s="43"/>
      <c r="D13" s="119" t="s">
        <v>25</v>
      </c>
      <c r="E13" s="119" t="s">
        <v>26</v>
      </c>
      <c r="F13" s="119" t="s">
        <v>27</v>
      </c>
      <c r="G13" s="119" t="s">
        <v>28</v>
      </c>
      <c r="H13" s="119" t="s">
        <v>29</v>
      </c>
      <c r="I13" s="119" t="s">
        <v>30</v>
      </c>
      <c r="J13" s="119" t="s">
        <v>31</v>
      </c>
    </row>
    <row r="14" spans="1:15" ht="41.4" x14ac:dyDescent="0.3">
      <c r="A14" s="42"/>
      <c r="C14" s="44" t="s">
        <v>32</v>
      </c>
      <c r="D14" s="70">
        <f>'5. IV&amp;V SVCS'!C36</f>
        <v>0</v>
      </c>
      <c r="E14" s="70">
        <f>'5. IV&amp;V SVCS'!D36</f>
        <v>0</v>
      </c>
      <c r="F14" s="70">
        <f>'5. IV&amp;V SVCS'!E36</f>
        <v>0</v>
      </c>
      <c r="G14" s="103">
        <f>'5. IV&amp;V SVCS'!F36</f>
        <v>0</v>
      </c>
      <c r="H14" s="103">
        <f>'5. IV&amp;V SVCS'!G36</f>
        <v>0</v>
      </c>
      <c r="I14" s="103">
        <f>'5. IV&amp;V SVCS'!H36</f>
        <v>0</v>
      </c>
      <c r="J14" s="103">
        <f>'5. IV&amp;V SVCS'!I36</f>
        <v>0</v>
      </c>
    </row>
    <row r="15" spans="1:15" ht="24.6" customHeight="1" x14ac:dyDescent="0.3">
      <c r="A15" s="42"/>
      <c r="C15" s="44" t="s">
        <v>16</v>
      </c>
      <c r="D15" s="68">
        <f>'6. Other Costs'!C38</f>
        <v>0</v>
      </c>
      <c r="E15" s="68">
        <f>'6. Other Costs'!D38</f>
        <v>0</v>
      </c>
      <c r="F15" s="68">
        <f>'6. Other Costs'!E38</f>
        <v>0</v>
      </c>
      <c r="G15" s="104">
        <f>'6. Other Costs'!F38</f>
        <v>0</v>
      </c>
      <c r="H15" s="104">
        <f>'6. Other Costs'!G38</f>
        <v>0</v>
      </c>
      <c r="I15" s="104">
        <f>'6. Other Costs'!H38</f>
        <v>0</v>
      </c>
      <c r="J15" s="104">
        <f>'6. Other Costs'!I38</f>
        <v>0</v>
      </c>
    </row>
    <row r="16" spans="1:15" ht="27.6" x14ac:dyDescent="0.3">
      <c r="A16" s="42"/>
      <c r="C16" s="44" t="s">
        <v>33</v>
      </c>
      <c r="D16" s="69">
        <f t="shared" ref="D16:J16" si="0">SUM(D14:D15)</f>
        <v>0</v>
      </c>
      <c r="E16" s="69">
        <f t="shared" si="0"/>
        <v>0</v>
      </c>
      <c r="F16" s="69">
        <f t="shared" si="0"/>
        <v>0</v>
      </c>
      <c r="G16" s="103">
        <f t="shared" si="0"/>
        <v>0</v>
      </c>
      <c r="H16" s="103">
        <f t="shared" si="0"/>
        <v>0</v>
      </c>
      <c r="I16" s="103">
        <f t="shared" si="0"/>
        <v>0</v>
      </c>
      <c r="J16" s="103">
        <f t="shared" si="0"/>
        <v>0</v>
      </c>
    </row>
    <row r="17" spans="1:10" x14ac:dyDescent="0.3">
      <c r="A17" s="115"/>
      <c r="C17" s="63"/>
      <c r="D17" s="116"/>
      <c r="E17" s="116"/>
      <c r="F17" s="116"/>
      <c r="G17" s="116"/>
      <c r="H17" s="116"/>
      <c r="I17" s="116"/>
      <c r="J17" s="116"/>
    </row>
    <row r="18" spans="1:10" ht="50.4" customHeight="1" x14ac:dyDescent="0.3">
      <c r="B18" s="38" t="s">
        <v>34</v>
      </c>
      <c r="C18" s="39">
        <f>SUM(D19:J19)</f>
        <v>0</v>
      </c>
      <c r="D18" s="97"/>
      <c r="E18" s="97"/>
      <c r="F18" s="97"/>
      <c r="G18" s="97"/>
      <c r="H18" s="97"/>
      <c r="I18" s="97"/>
      <c r="J18" s="97"/>
    </row>
    <row r="19" spans="1:10" ht="39.6" customHeight="1" x14ac:dyDescent="0.3">
      <c r="A19" s="42"/>
      <c r="C19" s="44" t="s">
        <v>35</v>
      </c>
      <c r="D19" s="117">
        <f>SUM('7. IV&amp;V Rate Card '!G12:G17)</f>
        <v>0</v>
      </c>
      <c r="E19" s="117">
        <f>SUM('7. IV&amp;V Rate Card '!H12:H17)</f>
        <v>0</v>
      </c>
      <c r="F19" s="117">
        <f>SUM('7. IV&amp;V Rate Card '!I12:I17)</f>
        <v>0</v>
      </c>
      <c r="G19" s="118">
        <f>SUM('7. IV&amp;V Rate Card '!J12:J17)</f>
        <v>0</v>
      </c>
      <c r="H19" s="118">
        <f>SUM('7. IV&amp;V Rate Card '!K12:K17)</f>
        <v>0</v>
      </c>
      <c r="I19" s="118">
        <f>SUM('7. IV&amp;V Rate Card '!L12:L17)</f>
        <v>0</v>
      </c>
      <c r="J19" s="118">
        <f>SUM('7. IV&amp;V Rate Card '!M12:M17)</f>
        <v>0</v>
      </c>
    </row>
    <row r="20" spans="1:10" ht="41.1" customHeight="1" x14ac:dyDescent="0.3">
      <c r="C20" s="44" t="s">
        <v>36</v>
      </c>
      <c r="D20" s="69">
        <f>D19/12</f>
        <v>0</v>
      </c>
      <c r="E20" s="69">
        <f t="shared" ref="E20:J20" si="1">E19/12</f>
        <v>0</v>
      </c>
      <c r="F20" s="69">
        <f t="shared" si="1"/>
        <v>0</v>
      </c>
      <c r="G20" s="70">
        <f t="shared" si="1"/>
        <v>0</v>
      </c>
      <c r="H20" s="70">
        <f t="shared" si="1"/>
        <v>0</v>
      </c>
      <c r="I20" s="70">
        <f t="shared" si="1"/>
        <v>0</v>
      </c>
      <c r="J20" s="70">
        <f t="shared" si="1"/>
        <v>0</v>
      </c>
    </row>
  </sheetData>
  <sheetProtection sheet="1" objects="1" scenarios="1" selectLockedCells="1"/>
  <mergeCells count="4">
    <mergeCell ref="E2:J2"/>
    <mergeCell ref="E3:J3"/>
    <mergeCell ref="B6:J6"/>
    <mergeCell ref="D12:J12"/>
  </mergeCells>
  <pageMargins left="0.7" right="0.7" top="0.75" bottom="0.75" header="0.3" footer="0.3"/>
  <pageSetup scale="41"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4053B-61CB-42F9-9A0D-FDB49433920E}">
  <dimension ref="A1:O27"/>
  <sheetViews>
    <sheetView zoomScale="90" zoomScaleNormal="90" workbookViewId="0">
      <selection activeCell="B12" sqref="B12"/>
    </sheetView>
  </sheetViews>
  <sheetFormatPr defaultColWidth="9.109375" defaultRowHeight="14.4" x14ac:dyDescent="0.3"/>
  <cols>
    <col min="1" max="1" width="5" style="16" customWidth="1"/>
    <col min="2" max="2" width="38.109375" style="16" customWidth="1"/>
    <col min="3" max="3" width="71" style="16" bestFit="1" customWidth="1"/>
    <col min="4" max="4" width="16.109375" style="16" customWidth="1"/>
    <col min="5" max="5" width="15.88671875" style="16" customWidth="1"/>
    <col min="6" max="6" width="10.44140625" style="16" customWidth="1"/>
    <col min="7" max="7" width="19.109375" style="16" customWidth="1"/>
    <col min="8" max="13" width="15.88671875" style="16" customWidth="1"/>
    <col min="14" max="16" width="15.44140625" style="16" customWidth="1"/>
    <col min="17" max="16384" width="9.109375" style="16"/>
  </cols>
  <sheetData>
    <row r="1" spans="1:15" x14ac:dyDescent="0.3">
      <c r="A1" s="14" t="s">
        <v>1</v>
      </c>
      <c r="B1" s="45"/>
      <c r="C1" s="45"/>
      <c r="D1" s="45"/>
      <c r="E1" s="45"/>
      <c r="F1" s="45"/>
      <c r="G1" s="45"/>
      <c r="H1" s="45"/>
      <c r="I1" s="45"/>
      <c r="J1" s="45"/>
      <c r="K1" s="45"/>
      <c r="L1" s="45"/>
    </row>
    <row r="2" spans="1:15" ht="15" customHeight="1" x14ac:dyDescent="0.3">
      <c r="A2" s="17" t="s">
        <v>0</v>
      </c>
      <c r="B2" s="45"/>
      <c r="C2" s="152" t="s">
        <v>37</v>
      </c>
      <c r="D2" s="153"/>
      <c r="E2" s="154" t="str">
        <f>IF('3. Cost Proposal Summary'!E2="","",'3. Cost Proposal Summary'!E2)</f>
        <v/>
      </c>
      <c r="F2" s="154"/>
      <c r="G2" s="154"/>
      <c r="H2" s="46"/>
      <c r="I2" s="46"/>
      <c r="J2" s="46"/>
      <c r="K2" s="45"/>
      <c r="L2" s="45"/>
    </row>
    <row r="3" spans="1:15" ht="15" customHeight="1" x14ac:dyDescent="0.3">
      <c r="A3" s="127" t="s">
        <v>97</v>
      </c>
      <c r="B3" s="128"/>
      <c r="C3" s="45"/>
      <c r="D3" s="45"/>
      <c r="E3" s="155" t="s">
        <v>20</v>
      </c>
      <c r="F3" s="155"/>
      <c r="G3" s="155"/>
      <c r="H3" s="46"/>
      <c r="I3" s="46"/>
      <c r="J3" s="46"/>
      <c r="K3" s="45"/>
      <c r="L3" s="45"/>
    </row>
    <row r="4" spans="1:15" x14ac:dyDescent="0.3">
      <c r="A4" s="17" t="s">
        <v>38</v>
      </c>
      <c r="B4" s="45"/>
      <c r="C4" s="45"/>
      <c r="D4" s="45"/>
      <c r="H4" s="46"/>
      <c r="I4" s="46"/>
      <c r="J4" s="46"/>
      <c r="K4" s="45"/>
      <c r="L4" s="45"/>
    </row>
    <row r="5" spans="1:15" ht="15" thickBot="1" x14ac:dyDescent="0.35">
      <c r="A5" s="18"/>
      <c r="B5" s="18"/>
      <c r="C5" s="45"/>
      <c r="D5" s="47"/>
      <c r="E5" s="47"/>
      <c r="F5" s="47"/>
      <c r="G5" s="47"/>
      <c r="H5" s="47"/>
      <c r="I5" s="47"/>
      <c r="J5" s="47"/>
      <c r="K5" s="47"/>
      <c r="L5" s="47"/>
    </row>
    <row r="6" spans="1:15" ht="209.1" customHeight="1" thickBot="1" x14ac:dyDescent="0.35">
      <c r="A6" s="45"/>
      <c r="B6" s="156" t="s">
        <v>39</v>
      </c>
      <c r="C6" s="157"/>
      <c r="D6" s="157"/>
      <c r="E6" s="157"/>
      <c r="F6" s="157"/>
      <c r="G6" s="158"/>
      <c r="H6" s="46"/>
      <c r="I6" s="46"/>
      <c r="J6" s="46"/>
      <c r="K6" s="46"/>
      <c r="L6" s="46"/>
    </row>
    <row r="7" spans="1:15" x14ac:dyDescent="0.3">
      <c r="A7" s="45"/>
      <c r="B7" s="48"/>
      <c r="C7" s="45"/>
      <c r="D7" s="45"/>
      <c r="E7" s="45"/>
      <c r="F7" s="45"/>
      <c r="G7" s="45"/>
      <c r="H7" s="45"/>
      <c r="I7" s="45"/>
      <c r="J7" s="45"/>
      <c r="K7" s="45"/>
      <c r="L7" s="45"/>
    </row>
    <row r="8" spans="1:15" ht="15" thickBot="1" x14ac:dyDescent="0.35">
      <c r="B8" s="49" t="s">
        <v>40</v>
      </c>
      <c r="C8" s="45"/>
      <c r="D8" s="45"/>
      <c r="E8" s="45"/>
      <c r="F8" s="45"/>
    </row>
    <row r="9" spans="1:15" ht="27.6" customHeight="1" thickBot="1" x14ac:dyDescent="0.35">
      <c r="A9" s="45"/>
      <c r="B9" s="159" t="s">
        <v>41</v>
      </c>
      <c r="C9" s="161" t="s">
        <v>42</v>
      </c>
      <c r="D9" s="162"/>
      <c r="E9" s="162"/>
      <c r="F9" s="162"/>
      <c r="G9" s="166" t="s">
        <v>43</v>
      </c>
      <c r="H9" s="167"/>
      <c r="I9" s="167"/>
      <c r="J9" s="167"/>
      <c r="K9" s="167"/>
      <c r="L9" s="167"/>
      <c r="M9" s="168"/>
    </row>
    <row r="10" spans="1:15" ht="26.4" customHeight="1" x14ac:dyDescent="0.3">
      <c r="A10" s="45"/>
      <c r="B10" s="160"/>
      <c r="C10" s="163"/>
      <c r="D10" s="164"/>
      <c r="E10" s="164"/>
      <c r="F10" s="165"/>
      <c r="G10" s="73" t="s">
        <v>44</v>
      </c>
      <c r="H10" s="73" t="s">
        <v>45</v>
      </c>
      <c r="I10" s="73" t="s">
        <v>46</v>
      </c>
      <c r="J10" s="73" t="s">
        <v>47</v>
      </c>
      <c r="K10" s="73" t="s">
        <v>48</v>
      </c>
      <c r="L10" s="73" t="s">
        <v>49</v>
      </c>
      <c r="M10" s="73" t="s">
        <v>50</v>
      </c>
    </row>
    <row r="11" spans="1:15" x14ac:dyDescent="0.3">
      <c r="B11" s="59" t="s">
        <v>51</v>
      </c>
      <c r="C11" s="170" t="s">
        <v>52</v>
      </c>
      <c r="D11" s="170"/>
      <c r="E11" s="170"/>
      <c r="F11" s="170"/>
      <c r="G11" s="60">
        <v>21746.16</v>
      </c>
      <c r="H11" s="60">
        <v>23920.78</v>
      </c>
      <c r="I11" s="60">
        <v>26312.85</v>
      </c>
      <c r="J11" s="60">
        <v>28944.14</v>
      </c>
      <c r="K11" s="60">
        <v>31838.55</v>
      </c>
      <c r="L11" s="60">
        <v>35022.410000000003</v>
      </c>
      <c r="M11" s="60">
        <v>38524.660000000003</v>
      </c>
      <c r="O11" s="72"/>
    </row>
    <row r="12" spans="1:15" x14ac:dyDescent="0.3">
      <c r="B12" s="64"/>
      <c r="C12" s="169"/>
      <c r="D12" s="169"/>
      <c r="E12" s="169"/>
      <c r="F12" s="169"/>
      <c r="G12" s="129"/>
      <c r="H12" s="129"/>
      <c r="I12" s="129"/>
      <c r="J12" s="129"/>
      <c r="K12" s="129"/>
      <c r="L12" s="129"/>
      <c r="M12" s="129"/>
      <c r="N12" s="72"/>
    </row>
    <row r="13" spans="1:15" x14ac:dyDescent="0.3">
      <c r="B13" s="64"/>
      <c r="C13" s="169"/>
      <c r="D13" s="169"/>
      <c r="E13" s="169"/>
      <c r="F13" s="169"/>
      <c r="G13" s="129"/>
      <c r="H13" s="129"/>
      <c r="I13" s="129"/>
      <c r="J13" s="129"/>
      <c r="K13" s="129"/>
      <c r="L13" s="129"/>
      <c r="M13" s="129"/>
    </row>
    <row r="14" spans="1:15" x14ac:dyDescent="0.3">
      <c r="B14" s="64"/>
      <c r="C14" s="169"/>
      <c r="D14" s="169"/>
      <c r="E14" s="169"/>
      <c r="F14" s="169"/>
      <c r="G14" s="129"/>
      <c r="H14" s="129"/>
      <c r="I14" s="129"/>
      <c r="J14" s="129"/>
      <c r="K14" s="129"/>
      <c r="L14" s="129"/>
      <c r="M14" s="129"/>
    </row>
    <row r="15" spans="1:15" x14ac:dyDescent="0.3">
      <c r="B15" s="64"/>
      <c r="C15" s="169"/>
      <c r="D15" s="169"/>
      <c r="E15" s="169"/>
      <c r="F15" s="169"/>
      <c r="G15" s="129"/>
      <c r="H15" s="129"/>
      <c r="I15" s="129"/>
      <c r="J15" s="129"/>
      <c r="K15" s="129"/>
      <c r="L15" s="129"/>
      <c r="M15" s="129"/>
    </row>
    <row r="16" spans="1:15" x14ac:dyDescent="0.3">
      <c r="B16" s="64"/>
      <c r="C16" s="169"/>
      <c r="D16" s="169"/>
      <c r="E16" s="169"/>
      <c r="F16" s="169"/>
      <c r="G16" s="129"/>
      <c r="H16" s="129"/>
      <c r="I16" s="129"/>
      <c r="J16" s="129"/>
      <c r="K16" s="129"/>
      <c r="L16" s="129"/>
      <c r="M16" s="129"/>
      <c r="N16" s="72"/>
    </row>
    <row r="17" spans="2:14" x14ac:dyDescent="0.3">
      <c r="B17" s="64"/>
      <c r="C17" s="169"/>
      <c r="D17" s="169"/>
      <c r="E17" s="169"/>
      <c r="F17" s="169"/>
      <c r="G17" s="129"/>
      <c r="H17" s="129"/>
      <c r="I17" s="129"/>
      <c r="J17" s="129"/>
      <c r="K17" s="129"/>
      <c r="L17" s="129"/>
      <c r="M17" s="129"/>
      <c r="N17" s="72"/>
    </row>
    <row r="18" spans="2:14" x14ac:dyDescent="0.3">
      <c r="B18" s="64"/>
      <c r="C18" s="169"/>
      <c r="D18" s="169"/>
      <c r="E18" s="169"/>
      <c r="F18" s="169"/>
      <c r="G18" s="129"/>
      <c r="H18" s="129"/>
      <c r="I18" s="129"/>
      <c r="J18" s="129"/>
      <c r="K18" s="129"/>
      <c r="L18" s="129"/>
      <c r="M18" s="129"/>
    </row>
    <row r="19" spans="2:14" x14ac:dyDescent="0.3">
      <c r="B19" s="64"/>
      <c r="C19" s="169"/>
      <c r="D19" s="169"/>
      <c r="E19" s="169"/>
      <c r="F19" s="169"/>
      <c r="G19" s="129"/>
      <c r="H19" s="129"/>
      <c r="I19" s="129"/>
      <c r="J19" s="129"/>
      <c r="K19" s="129"/>
      <c r="L19" s="129"/>
      <c r="M19" s="129"/>
    </row>
    <row r="20" spans="2:14" x14ac:dyDescent="0.3">
      <c r="B20" s="64"/>
      <c r="C20" s="169"/>
      <c r="D20" s="169"/>
      <c r="E20" s="169"/>
      <c r="F20" s="169"/>
      <c r="G20" s="129"/>
      <c r="H20" s="129"/>
      <c r="I20" s="129"/>
      <c r="J20" s="129"/>
      <c r="K20" s="129"/>
      <c r="L20" s="129"/>
      <c r="M20" s="129"/>
    </row>
    <row r="21" spans="2:14" x14ac:dyDescent="0.3">
      <c r="B21" s="64"/>
      <c r="C21" s="169"/>
      <c r="D21" s="169"/>
      <c r="E21" s="169"/>
      <c r="F21" s="169"/>
      <c r="G21" s="129"/>
      <c r="H21" s="129"/>
      <c r="I21" s="129"/>
      <c r="J21" s="129"/>
      <c r="K21" s="129"/>
      <c r="L21" s="129"/>
      <c r="M21" s="129"/>
    </row>
    <row r="22" spans="2:14" x14ac:dyDescent="0.3">
      <c r="B22" s="64"/>
      <c r="C22" s="169"/>
      <c r="D22" s="169"/>
      <c r="E22" s="169"/>
      <c r="F22" s="169"/>
      <c r="G22" s="129"/>
      <c r="H22" s="129"/>
      <c r="I22" s="129"/>
      <c r="J22" s="129"/>
      <c r="K22" s="129"/>
      <c r="L22" s="129"/>
      <c r="M22" s="129"/>
    </row>
    <row r="23" spans="2:14" x14ac:dyDescent="0.3">
      <c r="B23" s="64"/>
      <c r="C23" s="169"/>
      <c r="D23" s="169"/>
      <c r="E23" s="169"/>
      <c r="F23" s="169"/>
      <c r="G23" s="129"/>
      <c r="H23" s="129"/>
      <c r="I23" s="129"/>
      <c r="J23" s="129"/>
      <c r="K23" s="129"/>
      <c r="L23" s="129"/>
      <c r="M23" s="129"/>
    </row>
    <row r="24" spans="2:14" x14ac:dyDescent="0.3">
      <c r="B24" s="64"/>
      <c r="C24" s="169"/>
      <c r="D24" s="169"/>
      <c r="E24" s="169"/>
      <c r="F24" s="169"/>
      <c r="G24" s="129"/>
      <c r="H24" s="129"/>
      <c r="I24" s="129"/>
      <c r="J24" s="129"/>
      <c r="K24" s="129"/>
      <c r="L24" s="129"/>
      <c r="M24" s="129"/>
    </row>
    <row r="25" spans="2:14" x14ac:dyDescent="0.3">
      <c r="B25" s="64"/>
      <c r="C25" s="169"/>
      <c r="D25" s="169"/>
      <c r="E25" s="169"/>
      <c r="F25" s="169"/>
      <c r="G25" s="129"/>
      <c r="H25" s="129"/>
      <c r="I25" s="129"/>
      <c r="J25" s="129"/>
      <c r="K25" s="129"/>
      <c r="L25" s="129"/>
      <c r="M25" s="129"/>
    </row>
    <row r="26" spans="2:14" x14ac:dyDescent="0.3">
      <c r="B26" s="64"/>
      <c r="C26" s="169"/>
      <c r="D26" s="169"/>
      <c r="E26" s="169"/>
      <c r="F26" s="169"/>
      <c r="G26" s="129"/>
      <c r="H26" s="129"/>
      <c r="I26" s="129"/>
      <c r="J26" s="129"/>
      <c r="K26" s="129"/>
      <c r="L26" s="129"/>
      <c r="M26" s="129"/>
    </row>
    <row r="27" spans="2:14" x14ac:dyDescent="0.3">
      <c r="B27" s="123"/>
      <c r="C27" s="169"/>
      <c r="D27" s="169"/>
      <c r="E27" s="169"/>
      <c r="F27" s="169"/>
      <c r="G27" s="129"/>
      <c r="H27" s="129"/>
      <c r="I27" s="129"/>
      <c r="J27" s="129"/>
      <c r="K27" s="129"/>
      <c r="L27" s="129"/>
      <c r="M27" s="129"/>
    </row>
  </sheetData>
  <sheetProtection sheet="1" objects="1" scenarios="1" selectLockedCells="1"/>
  <mergeCells count="24">
    <mergeCell ref="C23:F23"/>
    <mergeCell ref="C24:F24"/>
    <mergeCell ref="C25:F25"/>
    <mergeCell ref="C26:F26"/>
    <mergeCell ref="C27:F27"/>
    <mergeCell ref="C22:F22"/>
    <mergeCell ref="C11:F11"/>
    <mergeCell ref="C12:F12"/>
    <mergeCell ref="C13:F13"/>
    <mergeCell ref="C14:F14"/>
    <mergeCell ref="C15:F15"/>
    <mergeCell ref="C16:F16"/>
    <mergeCell ref="C17:F17"/>
    <mergeCell ref="C18:F18"/>
    <mergeCell ref="C19:F19"/>
    <mergeCell ref="C20:F20"/>
    <mergeCell ref="C21:F21"/>
    <mergeCell ref="C2:D2"/>
    <mergeCell ref="E2:G2"/>
    <mergeCell ref="E3:G3"/>
    <mergeCell ref="B6:G6"/>
    <mergeCell ref="B9:B10"/>
    <mergeCell ref="C9:F10"/>
    <mergeCell ref="G9:M9"/>
  </mergeCells>
  <dataValidations count="3">
    <dataValidation type="decimal" allowBlank="1" showInputMessage="1" showErrorMessage="1" sqref="D14:D27" xr:uid="{5F8289B3-3D82-4939-B4A1-E7C9AEA85251}">
      <formula1>0</formula1>
      <formula2>99999999999999900000</formula2>
    </dataValidation>
    <dataValidation type="textLength" allowBlank="1" showInputMessage="1" showErrorMessage="1" sqref="C12:C27" xr:uid="{7CFC3622-A795-472D-80A8-10E4B74A44EC}">
      <formula1>0</formula1>
      <formula2>10000</formula2>
    </dataValidation>
    <dataValidation type="textLength" allowBlank="1" showInputMessage="1" showErrorMessage="1" sqref="B12:B27" xr:uid="{C1C47969-B9AB-44A5-8DCF-D955F11D35D5}">
      <formula1>0</formula1>
      <formula2>100</formula2>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Y37"/>
  <sheetViews>
    <sheetView showGridLines="0" zoomScale="80" zoomScaleNormal="80" workbookViewId="0">
      <selection activeCell="N12" sqref="N12"/>
    </sheetView>
  </sheetViews>
  <sheetFormatPr defaultColWidth="9.109375" defaultRowHeight="14.4" x14ac:dyDescent="0.3"/>
  <cols>
    <col min="1" max="1" width="5.44140625" style="50" customWidth="1"/>
    <col min="2" max="2" width="51.109375" style="50" customWidth="1"/>
    <col min="3" max="3" width="24.5546875" style="50" customWidth="1"/>
    <col min="4" max="19" width="30.5546875" style="50" customWidth="1"/>
    <col min="20" max="24" width="30.5546875" style="52" customWidth="1"/>
    <col min="25" max="25" width="16.6640625" style="52" customWidth="1"/>
    <col min="26" max="16384" width="9.109375" style="50"/>
  </cols>
  <sheetData>
    <row r="1" spans="1:25" x14ac:dyDescent="0.3">
      <c r="A1" s="14" t="s">
        <v>1</v>
      </c>
      <c r="B1" s="45"/>
      <c r="C1" s="45"/>
      <c r="D1" s="45"/>
      <c r="E1" s="45"/>
      <c r="F1" s="45"/>
      <c r="G1" s="45"/>
      <c r="H1" s="45"/>
      <c r="I1" s="45"/>
      <c r="J1" s="45"/>
      <c r="K1" s="45"/>
      <c r="L1" s="45"/>
      <c r="M1" s="45"/>
      <c r="N1" s="45"/>
      <c r="O1" s="45"/>
    </row>
    <row r="2" spans="1:25" ht="15" customHeight="1" x14ac:dyDescent="0.3">
      <c r="A2" s="17" t="s">
        <v>0</v>
      </c>
      <c r="B2" s="45"/>
      <c r="C2" s="45"/>
      <c r="D2" s="45"/>
      <c r="E2" s="45"/>
      <c r="G2" s="121" t="s">
        <v>37</v>
      </c>
      <c r="H2" s="173" t="str">
        <f>IF('3. Cost Proposal Summary'!E2="","",'3. Cost Proposal Summary'!E2)</f>
        <v/>
      </c>
      <c r="I2" s="174"/>
      <c r="J2" s="121"/>
      <c r="K2" s="121"/>
      <c r="L2" s="121"/>
      <c r="M2" s="121"/>
    </row>
    <row r="3" spans="1:25" ht="15" customHeight="1" x14ac:dyDescent="0.3">
      <c r="A3" s="127" t="s">
        <v>97</v>
      </c>
      <c r="B3" s="130"/>
      <c r="C3" s="52"/>
      <c r="D3" s="45"/>
      <c r="E3" s="45"/>
      <c r="F3" s="45"/>
      <c r="G3" s="45"/>
      <c r="H3" s="145" t="s">
        <v>20</v>
      </c>
      <c r="I3" s="147"/>
      <c r="J3" s="51"/>
      <c r="K3" s="51"/>
      <c r="L3" s="51"/>
      <c r="M3" s="51"/>
    </row>
    <row r="4" spans="1:25" ht="16.5" customHeight="1" x14ac:dyDescent="0.3">
      <c r="A4" s="17" t="s">
        <v>14</v>
      </c>
      <c r="B4" s="45"/>
      <c r="C4" s="45"/>
      <c r="D4" s="45"/>
      <c r="E4" s="45"/>
      <c r="F4" s="45"/>
      <c r="G4" s="45"/>
      <c r="H4" s="45"/>
      <c r="I4" s="45"/>
      <c r="J4" s="45"/>
      <c r="K4" s="45"/>
      <c r="L4" s="45"/>
      <c r="M4" s="45"/>
      <c r="N4" s="45"/>
      <c r="O4" s="45"/>
      <c r="T4" s="5"/>
      <c r="U4" s="5"/>
      <c r="V4" s="5"/>
      <c r="W4" s="5"/>
      <c r="X4" s="5"/>
    </row>
    <row r="5" spans="1:25" ht="9" customHeight="1" x14ac:dyDescent="0.3">
      <c r="A5" s="18"/>
      <c r="B5" s="18" t="s">
        <v>53</v>
      </c>
      <c r="C5" s="18"/>
      <c r="D5" s="47"/>
      <c r="E5" s="47"/>
      <c r="F5" s="47"/>
      <c r="G5" s="47"/>
      <c r="H5" s="47"/>
      <c r="I5" s="47"/>
      <c r="J5" s="47"/>
      <c r="K5" s="47"/>
      <c r="L5" s="47"/>
      <c r="M5" s="47"/>
      <c r="N5" s="47"/>
      <c r="O5" s="47"/>
      <c r="T5" s="5"/>
      <c r="U5" s="5"/>
      <c r="V5" s="5"/>
      <c r="W5" s="5"/>
      <c r="X5" s="5"/>
      <c r="Y5" s="5"/>
    </row>
    <row r="6" spans="1:25" s="112" customFormat="1" ht="271.5" customHeight="1" x14ac:dyDescent="0.3">
      <c r="A6" s="111"/>
      <c r="B6" s="178" t="s">
        <v>54</v>
      </c>
      <c r="C6" s="179"/>
      <c r="D6" s="179"/>
      <c r="E6" s="179"/>
      <c r="F6" s="179"/>
      <c r="G6" s="66"/>
      <c r="H6" s="124"/>
      <c r="I6" s="124"/>
      <c r="J6" s="124"/>
      <c r="K6" s="124"/>
      <c r="L6" s="124"/>
      <c r="M6" s="124"/>
      <c r="N6" s="66"/>
      <c r="O6" s="66"/>
      <c r="T6" s="113"/>
      <c r="U6" s="113"/>
      <c r="V6" s="113"/>
      <c r="W6" s="113"/>
      <c r="X6" s="113"/>
      <c r="Y6" s="114"/>
    </row>
    <row r="7" spans="1:25" ht="17.399999999999999" customHeight="1" x14ac:dyDescent="0.3">
      <c r="A7" s="45"/>
      <c r="B7" s="47"/>
      <c r="C7" s="47"/>
      <c r="D7" s="47"/>
      <c r="E7" s="47"/>
      <c r="F7" s="47"/>
      <c r="G7" s="47"/>
      <c r="H7" s="47"/>
      <c r="I7" s="47"/>
      <c r="J7" s="47"/>
      <c r="K7" s="47"/>
      <c r="L7" s="47"/>
      <c r="M7" s="47"/>
      <c r="N7" s="47"/>
      <c r="O7" s="47"/>
      <c r="P7" s="80"/>
      <c r="T7" s="84"/>
      <c r="U7" s="84"/>
      <c r="V7" s="84"/>
      <c r="W7" s="84"/>
      <c r="X7" s="84"/>
      <c r="Y7" s="83"/>
    </row>
    <row r="8" spans="1:25" ht="18" customHeight="1" x14ac:dyDescent="0.3">
      <c r="A8" s="45"/>
      <c r="B8" s="79" t="s">
        <v>14</v>
      </c>
      <c r="T8" s="84"/>
      <c r="U8" s="84"/>
      <c r="V8" s="84"/>
      <c r="W8" s="84"/>
      <c r="X8" s="84"/>
      <c r="Y8" s="5"/>
    </row>
    <row r="9" spans="1:25" ht="15" customHeight="1" thickBot="1" x14ac:dyDescent="0.35">
      <c r="A9" s="45"/>
      <c r="B9" s="17" t="s">
        <v>55</v>
      </c>
    </row>
    <row r="10" spans="1:25" ht="81.900000000000006" customHeight="1" thickTop="1" thickBot="1" x14ac:dyDescent="0.35">
      <c r="B10" s="81" t="s">
        <v>41</v>
      </c>
      <c r="C10" s="86" t="s">
        <v>56</v>
      </c>
      <c r="D10" s="89" t="s">
        <v>57</v>
      </c>
      <c r="E10" s="90" t="s">
        <v>58</v>
      </c>
      <c r="F10" s="91" t="s">
        <v>59</v>
      </c>
      <c r="G10" s="89" t="s">
        <v>60</v>
      </c>
      <c r="H10" s="90" t="s">
        <v>61</v>
      </c>
      <c r="I10" s="91" t="s">
        <v>62</v>
      </c>
      <c r="J10" s="89" t="s">
        <v>63</v>
      </c>
      <c r="K10" s="90" t="s">
        <v>64</v>
      </c>
      <c r="L10" s="91" t="s">
        <v>65</v>
      </c>
      <c r="M10" s="89" t="s">
        <v>66</v>
      </c>
      <c r="N10" s="90" t="s">
        <v>67</v>
      </c>
      <c r="O10" s="91" t="s">
        <v>68</v>
      </c>
      <c r="P10" s="89" t="s">
        <v>69</v>
      </c>
      <c r="Q10" s="90" t="s">
        <v>70</v>
      </c>
      <c r="R10" s="91" t="s">
        <v>71</v>
      </c>
      <c r="S10" s="89" t="s">
        <v>72</v>
      </c>
      <c r="T10" s="90" t="s">
        <v>73</v>
      </c>
      <c r="U10" s="91" t="s">
        <v>74</v>
      </c>
      <c r="V10" s="89" t="s">
        <v>75</v>
      </c>
      <c r="W10" s="90" t="s">
        <v>76</v>
      </c>
      <c r="X10" s="91" t="s">
        <v>77</v>
      </c>
    </row>
    <row r="11" spans="1:25" ht="40.5" customHeight="1" thickBot="1" x14ac:dyDescent="0.35">
      <c r="A11" s="16"/>
      <c r="B11" s="82" t="str">
        <f>'4. IV&amp;V Pharmacy Staffing Rates'!B11</f>
        <v>Example - Analyst</v>
      </c>
      <c r="C11" s="81" t="s">
        <v>78</v>
      </c>
      <c r="D11" s="105">
        <f>IF($B11='4. IV&amp;V Pharmacy Staffing Rates'!$B11,'4. IV&amp;V Pharmacy Staffing Rates'!G11,0)</f>
        <v>21746.16</v>
      </c>
      <c r="E11" s="87">
        <v>1</v>
      </c>
      <c r="F11" s="92">
        <f t="shared" ref="F11:F27" si="0">D11*E11</f>
        <v>21746.16</v>
      </c>
      <c r="G11" s="105">
        <f>IF($B11='4. IV&amp;V Pharmacy Staffing Rates'!$B11,'4. IV&amp;V Pharmacy Staffing Rates'!H11,0)</f>
        <v>23920.78</v>
      </c>
      <c r="H11" s="87">
        <v>0.5</v>
      </c>
      <c r="I11" s="92">
        <f t="shared" ref="I11:I27" si="1">G11*H11</f>
        <v>11960.39</v>
      </c>
      <c r="J11" s="105">
        <f>IF($B11='4. IV&amp;V Pharmacy Staffing Rates'!$B11,'4. IV&amp;V Pharmacy Staffing Rates'!I11,0)</f>
        <v>26312.85</v>
      </c>
      <c r="K11" s="87">
        <v>2</v>
      </c>
      <c r="L11" s="92">
        <f t="shared" ref="L11:L27" si="2">J11*K11</f>
        <v>52625.7</v>
      </c>
      <c r="M11" s="105">
        <f>IF($B11='4. IV&amp;V Pharmacy Staffing Rates'!$B11,'4. IV&amp;V Pharmacy Staffing Rates'!J11,0)</f>
        <v>28944.14</v>
      </c>
      <c r="N11" s="87">
        <v>1</v>
      </c>
      <c r="O11" s="92">
        <f t="shared" ref="O11:O27" si="3">M11*N11</f>
        <v>28944.14</v>
      </c>
      <c r="P11" s="105">
        <f>IF($B11='4. IV&amp;V Pharmacy Staffing Rates'!$B11,'4. IV&amp;V Pharmacy Staffing Rates'!K11,0)</f>
        <v>31838.55</v>
      </c>
      <c r="Q11" s="87">
        <v>1</v>
      </c>
      <c r="R11" s="92">
        <f t="shared" ref="R11:R27" si="4">P11*Q11</f>
        <v>31838.55</v>
      </c>
      <c r="S11" s="105">
        <f>IF($B11='4. IV&amp;V Pharmacy Staffing Rates'!$B11,'4. IV&amp;V Pharmacy Staffing Rates'!L11,0)</f>
        <v>35022.410000000003</v>
      </c>
      <c r="T11" s="87">
        <v>1</v>
      </c>
      <c r="U11" s="92">
        <f t="shared" ref="U11:U27" si="5">S11*T11</f>
        <v>35022.410000000003</v>
      </c>
      <c r="V11" s="105">
        <f>IF($B11='4. IV&amp;V Pharmacy Staffing Rates'!$B11,'4. IV&amp;V Pharmacy Staffing Rates'!M11,0)</f>
        <v>38524.660000000003</v>
      </c>
      <c r="W11" s="87">
        <v>1</v>
      </c>
      <c r="X11" s="92">
        <f t="shared" ref="X11:X27" si="6">V11*W11</f>
        <v>38524.660000000003</v>
      </c>
    </row>
    <row r="12" spans="1:25" ht="28.5" customHeight="1" thickBot="1" x14ac:dyDescent="0.35">
      <c r="A12" s="16"/>
      <c r="B12" s="65"/>
      <c r="C12" s="102" t="s">
        <v>78</v>
      </c>
      <c r="D12" s="106">
        <f>IF($B12='4. IV&amp;V Pharmacy Staffing Rates'!$B12,'4. IV&amp;V Pharmacy Staffing Rates'!G12,0)</f>
        <v>0</v>
      </c>
      <c r="E12" s="88"/>
      <c r="F12" s="93">
        <f t="shared" si="0"/>
        <v>0</v>
      </c>
      <c r="G12" s="106">
        <f>IF($B12='4. IV&amp;V Pharmacy Staffing Rates'!$B12,'4. IV&amp;V Pharmacy Staffing Rates'!H12,0)</f>
        <v>0</v>
      </c>
      <c r="H12" s="88"/>
      <c r="I12" s="93">
        <f t="shared" si="1"/>
        <v>0</v>
      </c>
      <c r="J12" s="106">
        <f>IF($B12='4. IV&amp;V Pharmacy Staffing Rates'!$B12,'4. IV&amp;V Pharmacy Staffing Rates'!I12,0)</f>
        <v>0</v>
      </c>
      <c r="K12" s="88"/>
      <c r="L12" s="93">
        <f t="shared" si="2"/>
        <v>0</v>
      </c>
      <c r="M12" s="105">
        <f>IF($B12='4. IV&amp;V Pharmacy Staffing Rates'!$B12,'4. IV&amp;V Pharmacy Staffing Rates'!J12,0)</f>
        <v>0</v>
      </c>
      <c r="N12" s="98"/>
      <c r="O12" s="92">
        <f t="shared" si="3"/>
        <v>0</v>
      </c>
      <c r="P12" s="105">
        <f>IF($B12='4. IV&amp;V Pharmacy Staffing Rates'!$B12,'4. IV&amp;V Pharmacy Staffing Rates'!K12,0)</f>
        <v>0</v>
      </c>
      <c r="Q12" s="98"/>
      <c r="R12" s="92">
        <f t="shared" si="4"/>
        <v>0</v>
      </c>
      <c r="S12" s="105">
        <f>IF($B12='4. IV&amp;V Pharmacy Staffing Rates'!$B12,'4. IV&amp;V Pharmacy Staffing Rates'!L12,0)</f>
        <v>0</v>
      </c>
      <c r="T12" s="98"/>
      <c r="U12" s="92">
        <f t="shared" si="5"/>
        <v>0</v>
      </c>
      <c r="V12" s="105">
        <f>IF($B12='4. IV&amp;V Pharmacy Staffing Rates'!$B12,'4. IV&amp;V Pharmacy Staffing Rates'!M12,0)</f>
        <v>0</v>
      </c>
      <c r="W12" s="98"/>
      <c r="X12" s="92">
        <f t="shared" si="6"/>
        <v>0</v>
      </c>
    </row>
    <row r="13" spans="1:25" ht="28.5" customHeight="1" thickBot="1" x14ac:dyDescent="0.35">
      <c r="A13" s="16"/>
      <c r="B13" s="65">
        <f>'4. IV&amp;V Pharmacy Staffing Rates'!B13</f>
        <v>0</v>
      </c>
      <c r="C13" s="102" t="s">
        <v>78</v>
      </c>
      <c r="D13" s="106">
        <f>IF($B13='4. IV&amp;V Pharmacy Staffing Rates'!$B13,'4. IV&amp;V Pharmacy Staffing Rates'!G13,0)</f>
        <v>0</v>
      </c>
      <c r="E13" s="88"/>
      <c r="F13" s="93">
        <f t="shared" si="0"/>
        <v>0</v>
      </c>
      <c r="G13" s="106">
        <f>IF($B13='4. IV&amp;V Pharmacy Staffing Rates'!$B13,'4. IV&amp;V Pharmacy Staffing Rates'!H13,0)</f>
        <v>0</v>
      </c>
      <c r="H13" s="88"/>
      <c r="I13" s="93">
        <f t="shared" si="1"/>
        <v>0</v>
      </c>
      <c r="J13" s="106">
        <f>IF($B13='4. IV&amp;V Pharmacy Staffing Rates'!$B13,'4. IV&amp;V Pharmacy Staffing Rates'!I13,0)</f>
        <v>0</v>
      </c>
      <c r="K13" s="88"/>
      <c r="L13" s="93">
        <f t="shared" si="2"/>
        <v>0</v>
      </c>
      <c r="M13" s="105">
        <f>IF($B13='4. IV&amp;V Pharmacy Staffing Rates'!$B13,'4. IV&amp;V Pharmacy Staffing Rates'!J13,0)</f>
        <v>0</v>
      </c>
      <c r="N13" s="98"/>
      <c r="O13" s="92">
        <f t="shared" si="3"/>
        <v>0</v>
      </c>
      <c r="P13" s="105">
        <f>IF($B13='4. IV&amp;V Pharmacy Staffing Rates'!$B13,'4. IV&amp;V Pharmacy Staffing Rates'!K13,0)</f>
        <v>0</v>
      </c>
      <c r="Q13" s="98"/>
      <c r="R13" s="92">
        <f t="shared" si="4"/>
        <v>0</v>
      </c>
      <c r="S13" s="105">
        <f>IF($B13='4. IV&amp;V Pharmacy Staffing Rates'!$B13,'4. IV&amp;V Pharmacy Staffing Rates'!L13,0)</f>
        <v>0</v>
      </c>
      <c r="T13" s="98"/>
      <c r="U13" s="92">
        <f t="shared" si="5"/>
        <v>0</v>
      </c>
      <c r="V13" s="105">
        <f>IF($B13='4. IV&amp;V Pharmacy Staffing Rates'!$B13,'4. IV&amp;V Pharmacy Staffing Rates'!M13,0)</f>
        <v>0</v>
      </c>
      <c r="W13" s="98"/>
      <c r="X13" s="92">
        <f t="shared" si="6"/>
        <v>0</v>
      </c>
    </row>
    <row r="14" spans="1:25" ht="28.5" customHeight="1" thickBot="1" x14ac:dyDescent="0.35">
      <c r="A14" s="16"/>
      <c r="B14" s="65">
        <f>'4. IV&amp;V Pharmacy Staffing Rates'!B14</f>
        <v>0</v>
      </c>
      <c r="C14" s="102" t="s">
        <v>78</v>
      </c>
      <c r="D14" s="106">
        <f>IF($B14='4. IV&amp;V Pharmacy Staffing Rates'!$B14,'4. IV&amp;V Pharmacy Staffing Rates'!G14,0)</f>
        <v>0</v>
      </c>
      <c r="E14" s="88"/>
      <c r="F14" s="93">
        <f t="shared" si="0"/>
        <v>0</v>
      </c>
      <c r="G14" s="106">
        <f>IF($B14='4. IV&amp;V Pharmacy Staffing Rates'!$B14,'4. IV&amp;V Pharmacy Staffing Rates'!H14,0)</f>
        <v>0</v>
      </c>
      <c r="H14" s="88"/>
      <c r="I14" s="93">
        <f t="shared" si="1"/>
        <v>0</v>
      </c>
      <c r="J14" s="106">
        <f>IF($B14='4. IV&amp;V Pharmacy Staffing Rates'!$B14,'4. IV&amp;V Pharmacy Staffing Rates'!I14,0)</f>
        <v>0</v>
      </c>
      <c r="K14" s="88"/>
      <c r="L14" s="93">
        <f t="shared" si="2"/>
        <v>0</v>
      </c>
      <c r="M14" s="105">
        <f>IF($B14='4. IV&amp;V Pharmacy Staffing Rates'!$B14,'4. IV&amp;V Pharmacy Staffing Rates'!J14,0)</f>
        <v>0</v>
      </c>
      <c r="N14" s="98"/>
      <c r="O14" s="92">
        <f t="shared" si="3"/>
        <v>0</v>
      </c>
      <c r="P14" s="105">
        <f>IF($B14='4. IV&amp;V Pharmacy Staffing Rates'!$B14,'4. IV&amp;V Pharmacy Staffing Rates'!K14,0)</f>
        <v>0</v>
      </c>
      <c r="Q14" s="98"/>
      <c r="R14" s="92">
        <f t="shared" si="4"/>
        <v>0</v>
      </c>
      <c r="S14" s="105">
        <f>IF($B14='4. IV&amp;V Pharmacy Staffing Rates'!$B14,'4. IV&amp;V Pharmacy Staffing Rates'!L14,0)</f>
        <v>0</v>
      </c>
      <c r="T14" s="98"/>
      <c r="U14" s="92">
        <f t="shared" si="5"/>
        <v>0</v>
      </c>
      <c r="V14" s="105">
        <f>IF($B14='4. IV&amp;V Pharmacy Staffing Rates'!$B14,'4. IV&amp;V Pharmacy Staffing Rates'!M14,0)</f>
        <v>0</v>
      </c>
      <c r="W14" s="98"/>
      <c r="X14" s="92">
        <f t="shared" si="6"/>
        <v>0</v>
      </c>
      <c r="Y14" s="5"/>
    </row>
    <row r="15" spans="1:25" ht="28.5" customHeight="1" thickBot="1" x14ac:dyDescent="0.35">
      <c r="A15" s="16"/>
      <c r="B15" s="65">
        <f>'4. IV&amp;V Pharmacy Staffing Rates'!B15</f>
        <v>0</v>
      </c>
      <c r="C15" s="102" t="s">
        <v>78</v>
      </c>
      <c r="D15" s="106">
        <f>IF($B15='4. IV&amp;V Pharmacy Staffing Rates'!$B15,'4. IV&amp;V Pharmacy Staffing Rates'!G15,0)</f>
        <v>0</v>
      </c>
      <c r="E15" s="88"/>
      <c r="F15" s="93">
        <f t="shared" si="0"/>
        <v>0</v>
      </c>
      <c r="G15" s="106">
        <f>IF($B15='4. IV&amp;V Pharmacy Staffing Rates'!$B15,'4. IV&amp;V Pharmacy Staffing Rates'!H15,0)</f>
        <v>0</v>
      </c>
      <c r="H15" s="88"/>
      <c r="I15" s="93">
        <f t="shared" si="1"/>
        <v>0</v>
      </c>
      <c r="J15" s="106">
        <f>IF($B15='4. IV&amp;V Pharmacy Staffing Rates'!$B15,'4. IV&amp;V Pharmacy Staffing Rates'!I15,0)</f>
        <v>0</v>
      </c>
      <c r="K15" s="88"/>
      <c r="L15" s="93">
        <f t="shared" si="2"/>
        <v>0</v>
      </c>
      <c r="M15" s="105">
        <f>IF($B15='4. IV&amp;V Pharmacy Staffing Rates'!$B15,'4. IV&amp;V Pharmacy Staffing Rates'!J15,0)</f>
        <v>0</v>
      </c>
      <c r="N15" s="98"/>
      <c r="O15" s="92">
        <f t="shared" si="3"/>
        <v>0</v>
      </c>
      <c r="P15" s="105">
        <f>IF($B15='4. IV&amp;V Pharmacy Staffing Rates'!$B15,'4. IV&amp;V Pharmacy Staffing Rates'!K15,0)</f>
        <v>0</v>
      </c>
      <c r="Q15" s="98"/>
      <c r="R15" s="92">
        <f t="shared" si="4"/>
        <v>0</v>
      </c>
      <c r="S15" s="105">
        <f>IF($B15='4. IV&amp;V Pharmacy Staffing Rates'!$B15,'4. IV&amp;V Pharmacy Staffing Rates'!L15,0)</f>
        <v>0</v>
      </c>
      <c r="T15" s="98"/>
      <c r="U15" s="92">
        <f t="shared" si="5"/>
        <v>0</v>
      </c>
      <c r="V15" s="105">
        <f>IF($B15='4. IV&amp;V Pharmacy Staffing Rates'!$B15,'4. IV&amp;V Pharmacy Staffing Rates'!M15,0)</f>
        <v>0</v>
      </c>
      <c r="W15" s="98"/>
      <c r="X15" s="92">
        <f t="shared" si="6"/>
        <v>0</v>
      </c>
      <c r="Y15" s="5"/>
    </row>
    <row r="16" spans="1:25" ht="28.5" customHeight="1" thickBot="1" x14ac:dyDescent="0.35">
      <c r="A16" s="16"/>
      <c r="B16" s="65">
        <f>'4. IV&amp;V Pharmacy Staffing Rates'!B16</f>
        <v>0</v>
      </c>
      <c r="C16" s="102" t="s">
        <v>78</v>
      </c>
      <c r="D16" s="106">
        <f>IF($B16='4. IV&amp;V Pharmacy Staffing Rates'!$B16,'4. IV&amp;V Pharmacy Staffing Rates'!G16,0)</f>
        <v>0</v>
      </c>
      <c r="E16" s="88"/>
      <c r="F16" s="93">
        <f t="shared" si="0"/>
        <v>0</v>
      </c>
      <c r="G16" s="106">
        <f>IF($B16='4. IV&amp;V Pharmacy Staffing Rates'!$B16,'4. IV&amp;V Pharmacy Staffing Rates'!H16,0)</f>
        <v>0</v>
      </c>
      <c r="H16" s="88"/>
      <c r="I16" s="93">
        <f t="shared" si="1"/>
        <v>0</v>
      </c>
      <c r="J16" s="106">
        <f>IF($B16='4. IV&amp;V Pharmacy Staffing Rates'!$B16,'4. IV&amp;V Pharmacy Staffing Rates'!I16,0)</f>
        <v>0</v>
      </c>
      <c r="K16" s="88"/>
      <c r="L16" s="93">
        <f t="shared" si="2"/>
        <v>0</v>
      </c>
      <c r="M16" s="105">
        <f>IF($B16='4. IV&amp;V Pharmacy Staffing Rates'!$B16,'4. IV&amp;V Pharmacy Staffing Rates'!J16,0)</f>
        <v>0</v>
      </c>
      <c r="N16" s="98"/>
      <c r="O16" s="92">
        <f t="shared" si="3"/>
        <v>0</v>
      </c>
      <c r="P16" s="105">
        <f>IF($B16='4. IV&amp;V Pharmacy Staffing Rates'!$B16,'4. IV&amp;V Pharmacy Staffing Rates'!K16,0)</f>
        <v>0</v>
      </c>
      <c r="Q16" s="98"/>
      <c r="R16" s="92">
        <f t="shared" si="4"/>
        <v>0</v>
      </c>
      <c r="S16" s="105">
        <f>IF($B16='4. IV&amp;V Pharmacy Staffing Rates'!$B16,'4. IV&amp;V Pharmacy Staffing Rates'!L16,0)</f>
        <v>0</v>
      </c>
      <c r="T16" s="98"/>
      <c r="U16" s="92">
        <f t="shared" si="5"/>
        <v>0</v>
      </c>
      <c r="V16" s="105">
        <f>IF($B16='4. IV&amp;V Pharmacy Staffing Rates'!$B16,'4. IV&amp;V Pharmacy Staffing Rates'!M16,0)</f>
        <v>0</v>
      </c>
      <c r="W16" s="98"/>
      <c r="X16" s="92">
        <f t="shared" si="6"/>
        <v>0</v>
      </c>
      <c r="Y16" s="5"/>
    </row>
    <row r="17" spans="1:24" ht="28.5" customHeight="1" thickBot="1" x14ac:dyDescent="0.35">
      <c r="A17" s="16"/>
      <c r="B17" s="65">
        <f>'4. IV&amp;V Pharmacy Staffing Rates'!B17</f>
        <v>0</v>
      </c>
      <c r="C17" s="102" t="s">
        <v>78</v>
      </c>
      <c r="D17" s="106">
        <f>IF($B17='4. IV&amp;V Pharmacy Staffing Rates'!$B17,'4. IV&amp;V Pharmacy Staffing Rates'!G17,0)</f>
        <v>0</v>
      </c>
      <c r="E17" s="88"/>
      <c r="F17" s="93">
        <f t="shared" si="0"/>
        <v>0</v>
      </c>
      <c r="G17" s="106">
        <f>IF($B17='4. IV&amp;V Pharmacy Staffing Rates'!$B17,'4. IV&amp;V Pharmacy Staffing Rates'!H17,0)</f>
        <v>0</v>
      </c>
      <c r="H17" s="88"/>
      <c r="I17" s="93">
        <f t="shared" si="1"/>
        <v>0</v>
      </c>
      <c r="J17" s="106">
        <f>IF($B17='4. IV&amp;V Pharmacy Staffing Rates'!$B17,'4. IV&amp;V Pharmacy Staffing Rates'!I17,0)</f>
        <v>0</v>
      </c>
      <c r="K17" s="88"/>
      <c r="L17" s="93">
        <f t="shared" si="2"/>
        <v>0</v>
      </c>
      <c r="M17" s="105">
        <f>IF($B17='4. IV&amp;V Pharmacy Staffing Rates'!$B17,'4. IV&amp;V Pharmacy Staffing Rates'!J17,0)</f>
        <v>0</v>
      </c>
      <c r="N17" s="98"/>
      <c r="O17" s="92">
        <f t="shared" si="3"/>
        <v>0</v>
      </c>
      <c r="P17" s="105">
        <f>IF($B17='4. IV&amp;V Pharmacy Staffing Rates'!$B17,'4. IV&amp;V Pharmacy Staffing Rates'!K17,0)</f>
        <v>0</v>
      </c>
      <c r="Q17" s="98"/>
      <c r="R17" s="92">
        <f>P17*Q17</f>
        <v>0</v>
      </c>
      <c r="S17" s="105">
        <f>IF($B17='4. IV&amp;V Pharmacy Staffing Rates'!$B17,'4. IV&amp;V Pharmacy Staffing Rates'!L17,0)</f>
        <v>0</v>
      </c>
      <c r="T17" s="98"/>
      <c r="U17" s="92">
        <f t="shared" si="5"/>
        <v>0</v>
      </c>
      <c r="V17" s="105">
        <f>IF($B17='4. IV&amp;V Pharmacy Staffing Rates'!$B17,'4. IV&amp;V Pharmacy Staffing Rates'!M17,0)</f>
        <v>0</v>
      </c>
      <c r="W17" s="98"/>
      <c r="X17" s="92">
        <f t="shared" si="6"/>
        <v>0</v>
      </c>
    </row>
    <row r="18" spans="1:24" ht="28.5" customHeight="1" thickBot="1" x14ac:dyDescent="0.35">
      <c r="A18" s="16"/>
      <c r="B18" s="65">
        <f>'4. IV&amp;V Pharmacy Staffing Rates'!B18</f>
        <v>0</v>
      </c>
      <c r="C18" s="102" t="s">
        <v>78</v>
      </c>
      <c r="D18" s="106">
        <f>IF($B18='4. IV&amp;V Pharmacy Staffing Rates'!$B18,'4. IV&amp;V Pharmacy Staffing Rates'!G18,0)</f>
        <v>0</v>
      </c>
      <c r="E18" s="88"/>
      <c r="F18" s="93">
        <f t="shared" si="0"/>
        <v>0</v>
      </c>
      <c r="G18" s="106">
        <f>IF($B18='4. IV&amp;V Pharmacy Staffing Rates'!$B18,'4. IV&amp;V Pharmacy Staffing Rates'!H18,0)</f>
        <v>0</v>
      </c>
      <c r="H18" s="88"/>
      <c r="I18" s="93">
        <f t="shared" si="1"/>
        <v>0</v>
      </c>
      <c r="J18" s="106">
        <f>IF($B18='4. IV&amp;V Pharmacy Staffing Rates'!$B18,'4. IV&amp;V Pharmacy Staffing Rates'!I18,0)</f>
        <v>0</v>
      </c>
      <c r="K18" s="88"/>
      <c r="L18" s="93">
        <f t="shared" si="2"/>
        <v>0</v>
      </c>
      <c r="M18" s="105">
        <f>IF($B18='4. IV&amp;V Pharmacy Staffing Rates'!$B18,'4. IV&amp;V Pharmacy Staffing Rates'!J18,0)</f>
        <v>0</v>
      </c>
      <c r="N18" s="98"/>
      <c r="O18" s="92">
        <f t="shared" si="3"/>
        <v>0</v>
      </c>
      <c r="P18" s="105">
        <f>IF($B18='4. IV&amp;V Pharmacy Staffing Rates'!$B18,'4. IV&amp;V Pharmacy Staffing Rates'!K18,0)</f>
        <v>0</v>
      </c>
      <c r="Q18" s="98"/>
      <c r="R18" s="92">
        <f t="shared" si="4"/>
        <v>0</v>
      </c>
      <c r="S18" s="105">
        <f>IF($B18='4. IV&amp;V Pharmacy Staffing Rates'!$B18,'4. IV&amp;V Pharmacy Staffing Rates'!L18,0)</f>
        <v>0</v>
      </c>
      <c r="T18" s="98"/>
      <c r="U18" s="92">
        <f t="shared" si="5"/>
        <v>0</v>
      </c>
      <c r="V18" s="105">
        <f>IF($B18='4. IV&amp;V Pharmacy Staffing Rates'!$B18,'4. IV&amp;V Pharmacy Staffing Rates'!M18,0)</f>
        <v>0</v>
      </c>
      <c r="W18" s="98"/>
      <c r="X18" s="92">
        <f t="shared" si="6"/>
        <v>0</v>
      </c>
    </row>
    <row r="19" spans="1:24" ht="50.4" customHeight="1" thickBot="1" x14ac:dyDescent="0.35">
      <c r="A19" s="16"/>
      <c r="B19" s="65">
        <f>'4. IV&amp;V Pharmacy Staffing Rates'!B19</f>
        <v>0</v>
      </c>
      <c r="C19" s="102" t="s">
        <v>78</v>
      </c>
      <c r="D19" s="106">
        <f>IF($B19='4. IV&amp;V Pharmacy Staffing Rates'!$B19,'4. IV&amp;V Pharmacy Staffing Rates'!G19,0)</f>
        <v>0</v>
      </c>
      <c r="E19" s="88"/>
      <c r="F19" s="93">
        <f t="shared" si="0"/>
        <v>0</v>
      </c>
      <c r="G19" s="106">
        <f>IF($B19='4. IV&amp;V Pharmacy Staffing Rates'!$B19,'4. IV&amp;V Pharmacy Staffing Rates'!H19,0)</f>
        <v>0</v>
      </c>
      <c r="H19" s="88"/>
      <c r="I19" s="93">
        <f t="shared" si="1"/>
        <v>0</v>
      </c>
      <c r="J19" s="106">
        <f>IF($B19='4. IV&amp;V Pharmacy Staffing Rates'!$B19,'4. IV&amp;V Pharmacy Staffing Rates'!I19,0)</f>
        <v>0</v>
      </c>
      <c r="K19" s="88"/>
      <c r="L19" s="93">
        <f t="shared" si="2"/>
        <v>0</v>
      </c>
      <c r="M19" s="105">
        <f>IF($B19='4. IV&amp;V Pharmacy Staffing Rates'!$B19,'4. IV&amp;V Pharmacy Staffing Rates'!J19,0)</f>
        <v>0</v>
      </c>
      <c r="N19" s="98"/>
      <c r="O19" s="92">
        <f t="shared" si="3"/>
        <v>0</v>
      </c>
      <c r="P19" s="105">
        <f>IF($B19='4. IV&amp;V Pharmacy Staffing Rates'!$B19,'4. IV&amp;V Pharmacy Staffing Rates'!K19,0)</f>
        <v>0</v>
      </c>
      <c r="Q19" s="98"/>
      <c r="R19" s="92">
        <f t="shared" si="4"/>
        <v>0</v>
      </c>
      <c r="S19" s="105">
        <f>IF($B19='4. IV&amp;V Pharmacy Staffing Rates'!$B19,'4. IV&amp;V Pharmacy Staffing Rates'!L19,0)</f>
        <v>0</v>
      </c>
      <c r="T19" s="98"/>
      <c r="U19" s="92">
        <f t="shared" si="5"/>
        <v>0</v>
      </c>
      <c r="V19" s="105">
        <f>IF($B19='4. IV&amp;V Pharmacy Staffing Rates'!$B19,'4. IV&amp;V Pharmacy Staffing Rates'!M19,0)</f>
        <v>0</v>
      </c>
      <c r="W19" s="98"/>
      <c r="X19" s="92">
        <f t="shared" si="6"/>
        <v>0</v>
      </c>
    </row>
    <row r="20" spans="1:24" ht="51.6" customHeight="1" thickBot="1" x14ac:dyDescent="0.35">
      <c r="A20" s="16"/>
      <c r="B20" s="65">
        <f>'4. IV&amp;V Pharmacy Staffing Rates'!B20</f>
        <v>0</v>
      </c>
      <c r="C20" s="102" t="s">
        <v>78</v>
      </c>
      <c r="D20" s="106">
        <f>IF($B20='4. IV&amp;V Pharmacy Staffing Rates'!$B20,'4. IV&amp;V Pharmacy Staffing Rates'!G20,0)</f>
        <v>0</v>
      </c>
      <c r="E20" s="88"/>
      <c r="F20" s="93">
        <f t="shared" si="0"/>
        <v>0</v>
      </c>
      <c r="G20" s="106">
        <f>IF($B20='4. IV&amp;V Pharmacy Staffing Rates'!$B20,'4. IV&amp;V Pharmacy Staffing Rates'!H20,0)</f>
        <v>0</v>
      </c>
      <c r="H20" s="88"/>
      <c r="I20" s="93">
        <f t="shared" si="1"/>
        <v>0</v>
      </c>
      <c r="J20" s="106">
        <f>IF($B20='4. IV&amp;V Pharmacy Staffing Rates'!$B20,'4. IV&amp;V Pharmacy Staffing Rates'!I20,0)</f>
        <v>0</v>
      </c>
      <c r="K20" s="88"/>
      <c r="L20" s="93">
        <f t="shared" si="2"/>
        <v>0</v>
      </c>
      <c r="M20" s="105">
        <f>IF($B20='4. IV&amp;V Pharmacy Staffing Rates'!$B20,'4. IV&amp;V Pharmacy Staffing Rates'!J20,0)</f>
        <v>0</v>
      </c>
      <c r="N20" s="98"/>
      <c r="O20" s="92">
        <f t="shared" si="3"/>
        <v>0</v>
      </c>
      <c r="P20" s="105">
        <f>IF($B20='4. IV&amp;V Pharmacy Staffing Rates'!$B20,'4. IV&amp;V Pharmacy Staffing Rates'!K20,0)</f>
        <v>0</v>
      </c>
      <c r="Q20" s="98"/>
      <c r="R20" s="92">
        <f t="shared" si="4"/>
        <v>0</v>
      </c>
      <c r="S20" s="105">
        <f>IF($B20='4. IV&amp;V Pharmacy Staffing Rates'!$B20,'4. IV&amp;V Pharmacy Staffing Rates'!L20,0)</f>
        <v>0</v>
      </c>
      <c r="T20" s="98"/>
      <c r="U20" s="92">
        <f t="shared" si="5"/>
        <v>0</v>
      </c>
      <c r="V20" s="105">
        <f>IF($B20='4. IV&amp;V Pharmacy Staffing Rates'!$B20,'4. IV&amp;V Pharmacy Staffing Rates'!M20,0)</f>
        <v>0</v>
      </c>
      <c r="W20" s="98"/>
      <c r="X20" s="92">
        <f t="shared" si="6"/>
        <v>0</v>
      </c>
    </row>
    <row r="21" spans="1:24" ht="33" customHeight="1" thickBot="1" x14ac:dyDescent="0.35">
      <c r="A21" s="16"/>
      <c r="B21" s="65">
        <f>'4. IV&amp;V Pharmacy Staffing Rates'!B21</f>
        <v>0</v>
      </c>
      <c r="C21" s="102" t="s">
        <v>78</v>
      </c>
      <c r="D21" s="106">
        <f>IF($B21='4. IV&amp;V Pharmacy Staffing Rates'!$B21,'4. IV&amp;V Pharmacy Staffing Rates'!G21,0)</f>
        <v>0</v>
      </c>
      <c r="E21" s="88"/>
      <c r="F21" s="93">
        <f t="shared" si="0"/>
        <v>0</v>
      </c>
      <c r="G21" s="106">
        <f>IF($B21='4. IV&amp;V Pharmacy Staffing Rates'!$B21,'4. IV&amp;V Pharmacy Staffing Rates'!H21,0)</f>
        <v>0</v>
      </c>
      <c r="H21" s="88"/>
      <c r="I21" s="93">
        <f t="shared" si="1"/>
        <v>0</v>
      </c>
      <c r="J21" s="106">
        <f>IF($B21='4. IV&amp;V Pharmacy Staffing Rates'!$B21,'4. IV&amp;V Pharmacy Staffing Rates'!I21,0)</f>
        <v>0</v>
      </c>
      <c r="K21" s="88"/>
      <c r="L21" s="93">
        <f t="shared" si="2"/>
        <v>0</v>
      </c>
      <c r="M21" s="105">
        <f>IF($B21='4. IV&amp;V Pharmacy Staffing Rates'!$B21,'4. IV&amp;V Pharmacy Staffing Rates'!J21,0)</f>
        <v>0</v>
      </c>
      <c r="N21" s="98"/>
      <c r="O21" s="92">
        <f t="shared" si="3"/>
        <v>0</v>
      </c>
      <c r="P21" s="105">
        <f>IF($B21='4. IV&amp;V Pharmacy Staffing Rates'!$B21,'4. IV&amp;V Pharmacy Staffing Rates'!K21,0)</f>
        <v>0</v>
      </c>
      <c r="Q21" s="98"/>
      <c r="R21" s="92">
        <f t="shared" si="4"/>
        <v>0</v>
      </c>
      <c r="S21" s="105">
        <f>IF($B21='4. IV&amp;V Pharmacy Staffing Rates'!$B21,'4. IV&amp;V Pharmacy Staffing Rates'!L21,0)</f>
        <v>0</v>
      </c>
      <c r="T21" s="98"/>
      <c r="U21" s="92">
        <f t="shared" si="5"/>
        <v>0</v>
      </c>
      <c r="V21" s="105">
        <f>IF($B21='4. IV&amp;V Pharmacy Staffing Rates'!$B21,'4. IV&amp;V Pharmacy Staffing Rates'!M21,0)</f>
        <v>0</v>
      </c>
      <c r="W21" s="98"/>
      <c r="X21" s="92">
        <f t="shared" si="6"/>
        <v>0</v>
      </c>
    </row>
    <row r="22" spans="1:24" ht="38.1" customHeight="1" thickBot="1" x14ac:dyDescent="0.35">
      <c r="A22" s="16"/>
      <c r="B22" s="65">
        <f>'4. IV&amp;V Pharmacy Staffing Rates'!B22</f>
        <v>0</v>
      </c>
      <c r="C22" s="102" t="s">
        <v>78</v>
      </c>
      <c r="D22" s="106">
        <f>IF($B22='4. IV&amp;V Pharmacy Staffing Rates'!$B22,'4. IV&amp;V Pharmacy Staffing Rates'!G22,0)</f>
        <v>0</v>
      </c>
      <c r="E22" s="88"/>
      <c r="F22" s="93">
        <f t="shared" si="0"/>
        <v>0</v>
      </c>
      <c r="G22" s="106">
        <f>IF($B22='4. IV&amp;V Pharmacy Staffing Rates'!$B22,'4. IV&amp;V Pharmacy Staffing Rates'!H22,0)</f>
        <v>0</v>
      </c>
      <c r="H22" s="88"/>
      <c r="I22" s="93">
        <f t="shared" si="1"/>
        <v>0</v>
      </c>
      <c r="J22" s="106">
        <f>IF($B22='4. IV&amp;V Pharmacy Staffing Rates'!$B22,'4. IV&amp;V Pharmacy Staffing Rates'!I22,0)</f>
        <v>0</v>
      </c>
      <c r="K22" s="88"/>
      <c r="L22" s="93">
        <f t="shared" si="2"/>
        <v>0</v>
      </c>
      <c r="M22" s="105">
        <f>IF($B22='4. IV&amp;V Pharmacy Staffing Rates'!$B22,'4. IV&amp;V Pharmacy Staffing Rates'!J22,0)</f>
        <v>0</v>
      </c>
      <c r="N22" s="98"/>
      <c r="O22" s="92">
        <f t="shared" si="3"/>
        <v>0</v>
      </c>
      <c r="P22" s="105">
        <f>IF($B22='4. IV&amp;V Pharmacy Staffing Rates'!$B22,'4. IV&amp;V Pharmacy Staffing Rates'!K22,0)</f>
        <v>0</v>
      </c>
      <c r="Q22" s="98"/>
      <c r="R22" s="92">
        <f t="shared" si="4"/>
        <v>0</v>
      </c>
      <c r="S22" s="105">
        <f>IF($B22='4. IV&amp;V Pharmacy Staffing Rates'!$B22,'4. IV&amp;V Pharmacy Staffing Rates'!L22,0)</f>
        <v>0</v>
      </c>
      <c r="T22" s="98"/>
      <c r="U22" s="92">
        <f t="shared" si="5"/>
        <v>0</v>
      </c>
      <c r="V22" s="105">
        <f>IF($B22='4. IV&amp;V Pharmacy Staffing Rates'!$B22,'4. IV&amp;V Pharmacy Staffing Rates'!M22,0)</f>
        <v>0</v>
      </c>
      <c r="W22" s="98"/>
      <c r="X22" s="92">
        <f t="shared" si="6"/>
        <v>0</v>
      </c>
    </row>
    <row r="23" spans="1:24" ht="28.5" customHeight="1" thickBot="1" x14ac:dyDescent="0.35">
      <c r="A23" s="16"/>
      <c r="B23" s="65">
        <f>'4. IV&amp;V Pharmacy Staffing Rates'!B23</f>
        <v>0</v>
      </c>
      <c r="C23" s="102" t="s">
        <v>78</v>
      </c>
      <c r="D23" s="106">
        <f>IF($B23='4. IV&amp;V Pharmacy Staffing Rates'!$B23,'4. IV&amp;V Pharmacy Staffing Rates'!G23,0)</f>
        <v>0</v>
      </c>
      <c r="E23" s="88"/>
      <c r="F23" s="93">
        <f t="shared" si="0"/>
        <v>0</v>
      </c>
      <c r="G23" s="106">
        <f>IF($B23='4. IV&amp;V Pharmacy Staffing Rates'!$B23,'4. IV&amp;V Pharmacy Staffing Rates'!H23,0)</f>
        <v>0</v>
      </c>
      <c r="H23" s="88"/>
      <c r="I23" s="93">
        <f t="shared" si="1"/>
        <v>0</v>
      </c>
      <c r="J23" s="106">
        <f>IF($B23='4. IV&amp;V Pharmacy Staffing Rates'!$B23,'4. IV&amp;V Pharmacy Staffing Rates'!I23,0)</f>
        <v>0</v>
      </c>
      <c r="K23" s="88"/>
      <c r="L23" s="93">
        <f t="shared" si="2"/>
        <v>0</v>
      </c>
      <c r="M23" s="105">
        <f>IF($B23='4. IV&amp;V Pharmacy Staffing Rates'!$B23,'4. IV&amp;V Pharmacy Staffing Rates'!J23,0)</f>
        <v>0</v>
      </c>
      <c r="N23" s="98"/>
      <c r="O23" s="92">
        <f t="shared" si="3"/>
        <v>0</v>
      </c>
      <c r="P23" s="105">
        <f>IF($B23='4. IV&amp;V Pharmacy Staffing Rates'!$B23,'4. IV&amp;V Pharmacy Staffing Rates'!K23,0)</f>
        <v>0</v>
      </c>
      <c r="Q23" s="98"/>
      <c r="R23" s="92">
        <f t="shared" si="4"/>
        <v>0</v>
      </c>
      <c r="S23" s="105">
        <f>IF($B23='4. IV&amp;V Pharmacy Staffing Rates'!$B23,'4. IV&amp;V Pharmacy Staffing Rates'!L23,0)</f>
        <v>0</v>
      </c>
      <c r="T23" s="98"/>
      <c r="U23" s="92">
        <f t="shared" si="5"/>
        <v>0</v>
      </c>
      <c r="V23" s="105">
        <f>IF($B23='4. IV&amp;V Pharmacy Staffing Rates'!$B23,'4. IV&amp;V Pharmacy Staffing Rates'!M23,0)</f>
        <v>0</v>
      </c>
      <c r="W23" s="98"/>
      <c r="X23" s="92">
        <f t="shared" si="6"/>
        <v>0</v>
      </c>
    </row>
    <row r="24" spans="1:24" ht="28.5" customHeight="1" thickBot="1" x14ac:dyDescent="0.35">
      <c r="A24" s="16"/>
      <c r="B24" s="65">
        <f>'4. IV&amp;V Pharmacy Staffing Rates'!B24</f>
        <v>0</v>
      </c>
      <c r="C24" s="102" t="s">
        <v>78</v>
      </c>
      <c r="D24" s="106">
        <f>IF($B24='4. IV&amp;V Pharmacy Staffing Rates'!$B24,'4. IV&amp;V Pharmacy Staffing Rates'!G24,0)</f>
        <v>0</v>
      </c>
      <c r="E24" s="88"/>
      <c r="F24" s="93">
        <f t="shared" si="0"/>
        <v>0</v>
      </c>
      <c r="G24" s="106">
        <f>IF($B24='4. IV&amp;V Pharmacy Staffing Rates'!$B24,'4. IV&amp;V Pharmacy Staffing Rates'!H24,0)</f>
        <v>0</v>
      </c>
      <c r="H24" s="88"/>
      <c r="I24" s="93">
        <f t="shared" si="1"/>
        <v>0</v>
      </c>
      <c r="J24" s="106">
        <f>IF($B24='4. IV&amp;V Pharmacy Staffing Rates'!$B24,'4. IV&amp;V Pharmacy Staffing Rates'!I24,0)</f>
        <v>0</v>
      </c>
      <c r="K24" s="88"/>
      <c r="L24" s="93">
        <f t="shared" si="2"/>
        <v>0</v>
      </c>
      <c r="M24" s="105">
        <f>IF($B24='4. IV&amp;V Pharmacy Staffing Rates'!$B24,'4. IV&amp;V Pharmacy Staffing Rates'!J24,0)</f>
        <v>0</v>
      </c>
      <c r="N24" s="98"/>
      <c r="O24" s="92">
        <f t="shared" si="3"/>
        <v>0</v>
      </c>
      <c r="P24" s="105">
        <f>IF($B24='4. IV&amp;V Pharmacy Staffing Rates'!$B24,'4. IV&amp;V Pharmacy Staffing Rates'!K24,0)</f>
        <v>0</v>
      </c>
      <c r="Q24" s="98"/>
      <c r="R24" s="92">
        <f t="shared" si="4"/>
        <v>0</v>
      </c>
      <c r="S24" s="105">
        <f>IF($B24='4. IV&amp;V Pharmacy Staffing Rates'!$B24,'4. IV&amp;V Pharmacy Staffing Rates'!L24,0)</f>
        <v>0</v>
      </c>
      <c r="T24" s="98"/>
      <c r="U24" s="92">
        <f t="shared" si="5"/>
        <v>0</v>
      </c>
      <c r="V24" s="105">
        <f>IF($B24='4. IV&amp;V Pharmacy Staffing Rates'!$B24,'4. IV&amp;V Pharmacy Staffing Rates'!M24,0)</f>
        <v>0</v>
      </c>
      <c r="W24" s="98"/>
      <c r="X24" s="92">
        <f t="shared" si="6"/>
        <v>0</v>
      </c>
    </row>
    <row r="25" spans="1:24" ht="28.5" customHeight="1" thickBot="1" x14ac:dyDescent="0.35">
      <c r="A25" s="16"/>
      <c r="B25" s="65">
        <f>'4. IV&amp;V Pharmacy Staffing Rates'!B25</f>
        <v>0</v>
      </c>
      <c r="C25" s="102" t="s">
        <v>78</v>
      </c>
      <c r="D25" s="106">
        <f>IF($B25='4. IV&amp;V Pharmacy Staffing Rates'!$B25,'4. IV&amp;V Pharmacy Staffing Rates'!G25,0)</f>
        <v>0</v>
      </c>
      <c r="E25" s="88"/>
      <c r="F25" s="93">
        <f t="shared" si="0"/>
        <v>0</v>
      </c>
      <c r="G25" s="106">
        <f>IF($B25='4. IV&amp;V Pharmacy Staffing Rates'!$B25,'4. IV&amp;V Pharmacy Staffing Rates'!H25,0)</f>
        <v>0</v>
      </c>
      <c r="H25" s="88"/>
      <c r="I25" s="93">
        <f t="shared" si="1"/>
        <v>0</v>
      </c>
      <c r="J25" s="106">
        <f>IF($B25='4. IV&amp;V Pharmacy Staffing Rates'!$B25,'4. IV&amp;V Pharmacy Staffing Rates'!I25,0)</f>
        <v>0</v>
      </c>
      <c r="K25" s="88"/>
      <c r="L25" s="93">
        <f t="shared" si="2"/>
        <v>0</v>
      </c>
      <c r="M25" s="105">
        <f>IF($B25='4. IV&amp;V Pharmacy Staffing Rates'!$B25,'4. IV&amp;V Pharmacy Staffing Rates'!J25,0)</f>
        <v>0</v>
      </c>
      <c r="N25" s="98"/>
      <c r="O25" s="92">
        <f t="shared" si="3"/>
        <v>0</v>
      </c>
      <c r="P25" s="105">
        <f>IF($B25='4. IV&amp;V Pharmacy Staffing Rates'!$B25,'4. IV&amp;V Pharmacy Staffing Rates'!K25,0)</f>
        <v>0</v>
      </c>
      <c r="Q25" s="98"/>
      <c r="R25" s="92">
        <f t="shared" si="4"/>
        <v>0</v>
      </c>
      <c r="S25" s="105">
        <f>IF($B25='4. IV&amp;V Pharmacy Staffing Rates'!$B25,'4. IV&amp;V Pharmacy Staffing Rates'!L25,0)</f>
        <v>0</v>
      </c>
      <c r="T25" s="98"/>
      <c r="U25" s="92">
        <f t="shared" si="5"/>
        <v>0</v>
      </c>
      <c r="V25" s="105">
        <f>IF($B25='4. IV&amp;V Pharmacy Staffing Rates'!$B25,'4. IV&amp;V Pharmacy Staffing Rates'!M25,0)</f>
        <v>0</v>
      </c>
      <c r="W25" s="98"/>
      <c r="X25" s="92">
        <f t="shared" si="6"/>
        <v>0</v>
      </c>
    </row>
    <row r="26" spans="1:24" ht="28.5" customHeight="1" thickBot="1" x14ac:dyDescent="0.35">
      <c r="A26" s="16"/>
      <c r="B26" s="65">
        <f>'4. IV&amp;V Pharmacy Staffing Rates'!B26</f>
        <v>0</v>
      </c>
      <c r="C26" s="102" t="s">
        <v>78</v>
      </c>
      <c r="D26" s="106">
        <f>IF($B26='4. IV&amp;V Pharmacy Staffing Rates'!$B26,'4. IV&amp;V Pharmacy Staffing Rates'!G26,0)</f>
        <v>0</v>
      </c>
      <c r="E26" s="88"/>
      <c r="F26" s="93">
        <f t="shared" si="0"/>
        <v>0</v>
      </c>
      <c r="G26" s="106">
        <f>IF($B26='4. IV&amp;V Pharmacy Staffing Rates'!$B26,'4. IV&amp;V Pharmacy Staffing Rates'!H26,0)</f>
        <v>0</v>
      </c>
      <c r="H26" s="88"/>
      <c r="I26" s="93">
        <f t="shared" si="1"/>
        <v>0</v>
      </c>
      <c r="J26" s="106">
        <f>IF($B26='4. IV&amp;V Pharmacy Staffing Rates'!$B26,'4. IV&amp;V Pharmacy Staffing Rates'!I26,0)</f>
        <v>0</v>
      </c>
      <c r="K26" s="88"/>
      <c r="L26" s="93">
        <f t="shared" si="2"/>
        <v>0</v>
      </c>
      <c r="M26" s="105">
        <f>IF($B26='4. IV&amp;V Pharmacy Staffing Rates'!$B26,'4. IV&amp;V Pharmacy Staffing Rates'!J26,0)</f>
        <v>0</v>
      </c>
      <c r="N26" s="98"/>
      <c r="O26" s="92">
        <f t="shared" si="3"/>
        <v>0</v>
      </c>
      <c r="P26" s="105">
        <f>IF($B26='4. IV&amp;V Pharmacy Staffing Rates'!$B26,'4. IV&amp;V Pharmacy Staffing Rates'!K26,0)</f>
        <v>0</v>
      </c>
      <c r="Q26" s="98"/>
      <c r="R26" s="92">
        <f t="shared" si="4"/>
        <v>0</v>
      </c>
      <c r="S26" s="105">
        <f>IF($B26='4. IV&amp;V Pharmacy Staffing Rates'!$B26,'4. IV&amp;V Pharmacy Staffing Rates'!L26,0)</f>
        <v>0</v>
      </c>
      <c r="T26" s="98"/>
      <c r="U26" s="92">
        <f t="shared" si="5"/>
        <v>0</v>
      </c>
      <c r="V26" s="105">
        <f>IF($B26='4. IV&amp;V Pharmacy Staffing Rates'!$B26,'4. IV&amp;V Pharmacy Staffing Rates'!M26,0)</f>
        <v>0</v>
      </c>
      <c r="W26" s="98"/>
      <c r="X26" s="92">
        <f t="shared" si="6"/>
        <v>0</v>
      </c>
    </row>
    <row r="27" spans="1:24" ht="28.5" customHeight="1" thickBot="1" x14ac:dyDescent="0.35">
      <c r="A27" s="16"/>
      <c r="B27" s="65">
        <f>'4. IV&amp;V Pharmacy Staffing Rates'!B27</f>
        <v>0</v>
      </c>
      <c r="C27" s="102" t="s">
        <v>78</v>
      </c>
      <c r="D27" s="106">
        <f>IF($B27='4. IV&amp;V Pharmacy Staffing Rates'!$B27,'4. IV&amp;V Pharmacy Staffing Rates'!G27,0)</f>
        <v>0</v>
      </c>
      <c r="E27" s="88"/>
      <c r="F27" s="93">
        <f t="shared" si="0"/>
        <v>0</v>
      </c>
      <c r="G27" s="106">
        <f>IF($B27='4. IV&amp;V Pharmacy Staffing Rates'!$B27,'4. IV&amp;V Pharmacy Staffing Rates'!H27,0)</f>
        <v>0</v>
      </c>
      <c r="H27" s="88"/>
      <c r="I27" s="93">
        <f t="shared" si="1"/>
        <v>0</v>
      </c>
      <c r="J27" s="106">
        <f>IF($B27='4. IV&amp;V Pharmacy Staffing Rates'!$B27,'4. IV&amp;V Pharmacy Staffing Rates'!I27,0)</f>
        <v>0</v>
      </c>
      <c r="K27" s="88"/>
      <c r="L27" s="93">
        <f t="shared" si="2"/>
        <v>0</v>
      </c>
      <c r="M27" s="105">
        <f>IF($B27='4. IV&amp;V Pharmacy Staffing Rates'!$B27,'4. IV&amp;V Pharmacy Staffing Rates'!J27,0)</f>
        <v>0</v>
      </c>
      <c r="N27" s="98"/>
      <c r="O27" s="92">
        <f t="shared" si="3"/>
        <v>0</v>
      </c>
      <c r="P27" s="105">
        <f>IF($B27='4. IV&amp;V Pharmacy Staffing Rates'!$B27,'4. IV&amp;V Pharmacy Staffing Rates'!K27,0)</f>
        <v>0</v>
      </c>
      <c r="Q27" s="98"/>
      <c r="R27" s="92">
        <f t="shared" si="4"/>
        <v>0</v>
      </c>
      <c r="S27" s="105">
        <f>IF($B27='4. IV&amp;V Pharmacy Staffing Rates'!$B27,'4. IV&amp;V Pharmacy Staffing Rates'!L27,0)</f>
        <v>0</v>
      </c>
      <c r="T27" s="98"/>
      <c r="U27" s="92">
        <f t="shared" si="5"/>
        <v>0</v>
      </c>
      <c r="V27" s="105">
        <f>IF($B27='4. IV&amp;V Pharmacy Staffing Rates'!$B27,'4. IV&amp;V Pharmacy Staffing Rates'!M27,0)</f>
        <v>0</v>
      </c>
      <c r="W27" s="98"/>
      <c r="X27" s="92">
        <f t="shared" si="6"/>
        <v>0</v>
      </c>
    </row>
    <row r="33" spans="1:9" x14ac:dyDescent="0.3">
      <c r="B33" s="17" t="s">
        <v>79</v>
      </c>
      <c r="C33" s="175"/>
      <c r="D33" s="175"/>
      <c r="E33" s="175"/>
      <c r="F33" s="175"/>
    </row>
    <row r="34" spans="1:9" ht="57" customHeight="1" thickBot="1" x14ac:dyDescent="0.35">
      <c r="A34" s="43"/>
      <c r="B34" s="176" t="s">
        <v>80</v>
      </c>
      <c r="C34" s="177"/>
      <c r="D34" s="177"/>
      <c r="E34" s="177"/>
      <c r="F34" s="177"/>
      <c r="G34" s="177"/>
      <c r="H34" s="177"/>
      <c r="I34" s="177"/>
    </row>
    <row r="35" spans="1:9" ht="15" thickBot="1" x14ac:dyDescent="0.35">
      <c r="A35" s="29"/>
      <c r="B35" s="171" t="s">
        <v>81</v>
      </c>
      <c r="C35" s="94" t="s">
        <v>25</v>
      </c>
      <c r="D35" s="94" t="s">
        <v>26</v>
      </c>
      <c r="E35" s="94" t="s">
        <v>27</v>
      </c>
      <c r="F35" s="99" t="s">
        <v>28</v>
      </c>
      <c r="G35" s="99" t="s">
        <v>29</v>
      </c>
      <c r="H35" s="99" t="s">
        <v>30</v>
      </c>
      <c r="I35" s="99" t="s">
        <v>31</v>
      </c>
    </row>
    <row r="36" spans="1:9" ht="57" customHeight="1" thickBot="1" x14ac:dyDescent="0.35">
      <c r="A36" s="29"/>
      <c r="B36" s="172"/>
      <c r="C36" s="67">
        <f>C37*SUM(F12:F27)</f>
        <v>0</v>
      </c>
      <c r="D36" s="67">
        <f>D37*SUM(I12:I27)</f>
        <v>0</v>
      </c>
      <c r="E36" s="67">
        <f>E37*SUM(L12:L27)</f>
        <v>0</v>
      </c>
      <c r="F36" s="100">
        <f>F37*SUM(O12:O27)</f>
        <v>0</v>
      </c>
      <c r="G36" s="100">
        <f>G37*SUM(R12:R27)</f>
        <v>0</v>
      </c>
      <c r="H36" s="100">
        <f>H37*SUM(U12:U27)</f>
        <v>0</v>
      </c>
      <c r="I36" s="100">
        <f>I37*SUM(X12:X27)</f>
        <v>0</v>
      </c>
    </row>
    <row r="37" spans="1:9" ht="78.599999999999994" customHeight="1" thickBot="1" x14ac:dyDescent="0.35">
      <c r="A37" s="71"/>
      <c r="B37" s="85" t="s">
        <v>82</v>
      </c>
      <c r="C37" s="96">
        <v>12</v>
      </c>
      <c r="D37" s="96">
        <v>12</v>
      </c>
      <c r="E37" s="96">
        <v>12</v>
      </c>
      <c r="F37" s="101"/>
      <c r="G37" s="101"/>
      <c r="H37" s="101"/>
      <c r="I37" s="101"/>
    </row>
  </sheetData>
  <sheetProtection sheet="1" objects="1" scenarios="1" selectLockedCells="1"/>
  <mergeCells count="6">
    <mergeCell ref="B35:B36"/>
    <mergeCell ref="H2:I2"/>
    <mergeCell ref="H3:I3"/>
    <mergeCell ref="C33:F33"/>
    <mergeCell ref="B34:I34"/>
    <mergeCell ref="B6:F6"/>
  </mergeCells>
  <dataValidations count="2">
    <dataValidation type="decimal" allowBlank="1" showInputMessage="1" showErrorMessage="1" sqref="E12:E27 H12:H27 W12:W27 N12:N27 T12:T27 Q12:Q27 K12:K27" xr:uid="{F936C74C-A52C-43AC-A16C-830CF053E37C}">
      <formula1>0</formula1>
      <formula2>99999999999999900000</formula2>
    </dataValidation>
    <dataValidation type="textLength" allowBlank="1" showInputMessage="1" showErrorMessage="1" sqref="B11:B27" xr:uid="{00000000-0002-0000-0400-000001000000}">
      <formula1>0</formula1>
      <formula2>100</formula2>
    </dataValidation>
  </dataValidations>
  <pageMargins left="0.25" right="0.25" top="0.75" bottom="0.75" header="0.3" footer="0.3"/>
  <pageSetup scale="31" fitToWidth="2" orientation="landscape"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5B3F4-80BE-46CE-939C-81492F7EE9C6}">
  <dimension ref="A1:J38"/>
  <sheetViews>
    <sheetView showGridLines="0" topLeftCell="A5" zoomScale="90" zoomScaleNormal="90" workbookViewId="0">
      <selection activeCell="B19" sqref="B19"/>
    </sheetView>
  </sheetViews>
  <sheetFormatPr defaultColWidth="9.109375" defaultRowHeight="13.8" x14ac:dyDescent="0.25"/>
  <cols>
    <col min="1" max="1" width="4.88671875" style="5" customWidth="1"/>
    <col min="2" max="2" width="34.88671875" style="5" customWidth="1"/>
    <col min="3" max="13" width="23.88671875" style="5" customWidth="1"/>
    <col min="14" max="14" width="22.88671875" style="5" customWidth="1"/>
    <col min="15" max="16" width="25.88671875" style="5" customWidth="1"/>
    <col min="17" max="17" width="15.109375" style="5" bestFit="1" customWidth="1"/>
    <col min="18" max="16384" width="9.109375" style="5"/>
  </cols>
  <sheetData>
    <row r="1" spans="1:10" s="52" customFormat="1" x14ac:dyDescent="0.25">
      <c r="A1" s="14" t="s">
        <v>1</v>
      </c>
      <c r="B1" s="45"/>
      <c r="C1" s="45"/>
      <c r="D1" s="45"/>
      <c r="E1" s="5"/>
      <c r="F1" s="5"/>
      <c r="G1" s="45"/>
      <c r="H1" s="45"/>
      <c r="I1" s="45"/>
      <c r="J1" s="45"/>
    </row>
    <row r="2" spans="1:10" s="52" customFormat="1" ht="15" customHeight="1" x14ac:dyDescent="0.25">
      <c r="A2" s="17" t="s">
        <v>0</v>
      </c>
      <c r="B2" s="45"/>
      <c r="C2" s="5"/>
      <c r="D2" s="5"/>
      <c r="E2" s="5"/>
      <c r="F2" s="5"/>
      <c r="G2" s="121" t="s">
        <v>37</v>
      </c>
      <c r="H2" s="182" t="str">
        <f>IF('3. Cost Proposal Summary'!E2="","",'3. Cost Proposal Summary'!E2)</f>
        <v/>
      </c>
      <c r="I2" s="183"/>
      <c r="J2" s="183"/>
    </row>
    <row r="3" spans="1:10" s="52" customFormat="1" ht="16.5" customHeight="1" x14ac:dyDescent="0.25">
      <c r="A3" s="14" t="s">
        <v>97</v>
      </c>
      <c r="C3" s="5"/>
      <c r="D3" s="5"/>
      <c r="E3" s="5"/>
      <c r="F3" s="5"/>
      <c r="G3" s="5"/>
      <c r="H3" s="184" t="s">
        <v>20</v>
      </c>
      <c r="I3" s="185"/>
      <c r="J3" s="185"/>
    </row>
    <row r="4" spans="1:10" s="52" customFormat="1" x14ac:dyDescent="0.25">
      <c r="A4" s="18" t="s">
        <v>16</v>
      </c>
      <c r="B4" s="18"/>
      <c r="C4" s="47"/>
      <c r="D4" s="47"/>
      <c r="E4" s="5"/>
      <c r="F4" s="5"/>
      <c r="G4" s="5"/>
      <c r="H4" s="5"/>
      <c r="I4" s="5"/>
    </row>
    <row r="5" spans="1:10" ht="144.6" customHeight="1" x14ac:dyDescent="0.25">
      <c r="B5" s="180" t="s">
        <v>83</v>
      </c>
      <c r="C5" s="181"/>
      <c r="D5" s="181"/>
      <c r="E5" s="181"/>
      <c r="F5" s="181"/>
      <c r="G5" s="181"/>
    </row>
    <row r="7" spans="1:10" s="7" customFormat="1" ht="18.75" customHeight="1" x14ac:dyDescent="0.3">
      <c r="B7" s="6" t="s">
        <v>84</v>
      </c>
    </row>
    <row r="8" spans="1:10" ht="14.4" thickBot="1" x14ac:dyDescent="0.3"/>
    <row r="9" spans="1:10" ht="15" thickBot="1" x14ac:dyDescent="0.35">
      <c r="B9" s="6" t="s">
        <v>16</v>
      </c>
      <c r="C9" s="186" t="s">
        <v>56</v>
      </c>
      <c r="D9" s="187"/>
      <c r="E9" s="187"/>
      <c r="F9" s="187"/>
      <c r="G9" s="187"/>
      <c r="H9" s="187"/>
      <c r="I9" s="188"/>
    </row>
    <row r="10" spans="1:10" x14ac:dyDescent="0.25">
      <c r="B10" s="9"/>
      <c r="C10" s="61" t="s">
        <v>25</v>
      </c>
      <c r="D10" s="61" t="s">
        <v>26</v>
      </c>
      <c r="E10" s="61" t="s">
        <v>27</v>
      </c>
      <c r="F10" s="61" t="s">
        <v>28</v>
      </c>
      <c r="G10" s="61" t="s">
        <v>29</v>
      </c>
      <c r="H10" s="61" t="s">
        <v>30</v>
      </c>
      <c r="I10" s="61" t="s">
        <v>31</v>
      </c>
      <c r="J10" s="61" t="s">
        <v>85</v>
      </c>
    </row>
    <row r="11" spans="1:10" ht="14.4" x14ac:dyDescent="0.25">
      <c r="B11" s="10" t="s">
        <v>86</v>
      </c>
      <c r="C11" s="53">
        <v>500</v>
      </c>
      <c r="D11" s="53">
        <v>500</v>
      </c>
      <c r="E11" s="53">
        <v>500</v>
      </c>
      <c r="F11" s="53">
        <v>500</v>
      </c>
      <c r="G11" s="53">
        <v>500</v>
      </c>
      <c r="H11" s="53">
        <v>500</v>
      </c>
      <c r="I11" s="53">
        <v>500</v>
      </c>
      <c r="J11" s="54">
        <f>SUM(C11:I11)</f>
        <v>3500</v>
      </c>
    </row>
    <row r="12" spans="1:10" x14ac:dyDescent="0.25">
      <c r="B12" s="110"/>
      <c r="C12" s="56"/>
      <c r="D12" s="56"/>
      <c r="E12" s="56"/>
      <c r="F12" s="107"/>
      <c r="G12" s="107"/>
      <c r="H12" s="107"/>
      <c r="I12" s="107"/>
      <c r="J12" s="11">
        <f>SUM(C12:I12)</f>
        <v>0</v>
      </c>
    </row>
    <row r="13" spans="1:10" x14ac:dyDescent="0.25">
      <c r="B13" s="62"/>
      <c r="C13" s="56"/>
      <c r="D13" s="56"/>
      <c r="E13" s="56"/>
      <c r="F13" s="107"/>
      <c r="G13" s="107"/>
      <c r="H13" s="107"/>
      <c r="I13" s="107"/>
      <c r="J13" s="11">
        <f t="shared" ref="J13:J37" si="0">SUM(C13:I13)</f>
        <v>0</v>
      </c>
    </row>
    <row r="14" spans="1:10" x14ac:dyDescent="0.25">
      <c r="B14" s="62"/>
      <c r="C14" s="56"/>
      <c r="D14" s="56"/>
      <c r="E14" s="56"/>
      <c r="F14" s="107"/>
      <c r="G14" s="107"/>
      <c r="H14" s="107"/>
      <c r="I14" s="107"/>
      <c r="J14" s="11">
        <f t="shared" si="0"/>
        <v>0</v>
      </c>
    </row>
    <row r="15" spans="1:10" x14ac:dyDescent="0.25">
      <c r="B15" s="55"/>
      <c r="C15" s="56"/>
      <c r="D15" s="56"/>
      <c r="E15" s="56"/>
      <c r="F15" s="107"/>
      <c r="G15" s="107"/>
      <c r="H15" s="107"/>
      <c r="I15" s="107"/>
      <c r="J15" s="11">
        <f t="shared" si="0"/>
        <v>0</v>
      </c>
    </row>
    <row r="16" spans="1:10" x14ac:dyDescent="0.25">
      <c r="B16" s="55"/>
      <c r="C16" s="56"/>
      <c r="D16" s="56"/>
      <c r="E16" s="56"/>
      <c r="F16" s="107"/>
      <c r="G16" s="107"/>
      <c r="H16" s="107"/>
      <c r="I16" s="107"/>
      <c r="J16" s="11">
        <f t="shared" si="0"/>
        <v>0</v>
      </c>
    </row>
    <row r="17" spans="2:10" x14ac:dyDescent="0.25">
      <c r="B17" s="55"/>
      <c r="C17" s="56"/>
      <c r="D17" s="56"/>
      <c r="E17" s="56"/>
      <c r="F17" s="107"/>
      <c r="G17" s="107"/>
      <c r="H17" s="107"/>
      <c r="I17" s="107"/>
      <c r="J17" s="11">
        <f t="shared" si="0"/>
        <v>0</v>
      </c>
    </row>
    <row r="18" spans="2:10" x14ac:dyDescent="0.25">
      <c r="B18" s="55"/>
      <c r="C18" s="56"/>
      <c r="D18" s="56"/>
      <c r="E18" s="56"/>
      <c r="F18" s="107"/>
      <c r="G18" s="107"/>
      <c r="H18" s="107"/>
      <c r="I18" s="107"/>
      <c r="J18" s="11">
        <f t="shared" si="0"/>
        <v>0</v>
      </c>
    </row>
    <row r="19" spans="2:10" x14ac:dyDescent="0.25">
      <c r="B19" s="55"/>
      <c r="C19" s="56"/>
      <c r="D19" s="56"/>
      <c r="E19" s="56"/>
      <c r="F19" s="107"/>
      <c r="G19" s="107"/>
      <c r="H19" s="107"/>
      <c r="I19" s="107"/>
      <c r="J19" s="11">
        <f t="shared" si="0"/>
        <v>0</v>
      </c>
    </row>
    <row r="20" spans="2:10" ht="15.75" customHeight="1" x14ac:dyDescent="0.25">
      <c r="B20" s="55"/>
      <c r="C20" s="56"/>
      <c r="D20" s="56"/>
      <c r="E20" s="56"/>
      <c r="F20" s="107"/>
      <c r="G20" s="107"/>
      <c r="H20" s="107"/>
      <c r="I20" s="107"/>
      <c r="J20" s="11">
        <f t="shared" si="0"/>
        <v>0</v>
      </c>
    </row>
    <row r="21" spans="2:10" ht="15.75" customHeight="1" x14ac:dyDescent="0.25">
      <c r="B21" s="55"/>
      <c r="C21" s="56"/>
      <c r="D21" s="56"/>
      <c r="E21" s="56"/>
      <c r="F21" s="107"/>
      <c r="G21" s="107"/>
      <c r="H21" s="107"/>
      <c r="I21" s="107"/>
      <c r="J21" s="11">
        <f t="shared" si="0"/>
        <v>0</v>
      </c>
    </row>
    <row r="22" spans="2:10" ht="15.75" customHeight="1" x14ac:dyDescent="0.25">
      <c r="B22" s="55"/>
      <c r="C22" s="56"/>
      <c r="D22" s="56"/>
      <c r="E22" s="56"/>
      <c r="F22" s="107"/>
      <c r="G22" s="107"/>
      <c r="H22" s="107"/>
      <c r="I22" s="107"/>
      <c r="J22" s="11">
        <f t="shared" si="0"/>
        <v>0</v>
      </c>
    </row>
    <row r="23" spans="2:10" ht="15.75" customHeight="1" x14ac:dyDescent="0.25">
      <c r="B23" s="55"/>
      <c r="C23" s="56"/>
      <c r="D23" s="56"/>
      <c r="E23" s="56"/>
      <c r="F23" s="107"/>
      <c r="G23" s="107"/>
      <c r="H23" s="107"/>
      <c r="I23" s="107"/>
      <c r="J23" s="11">
        <f t="shared" si="0"/>
        <v>0</v>
      </c>
    </row>
    <row r="24" spans="2:10" ht="15.75" customHeight="1" x14ac:dyDescent="0.25">
      <c r="B24" s="55"/>
      <c r="C24" s="56"/>
      <c r="D24" s="56"/>
      <c r="E24" s="56"/>
      <c r="F24" s="107"/>
      <c r="G24" s="107"/>
      <c r="H24" s="107"/>
      <c r="I24" s="107"/>
      <c r="J24" s="11">
        <f t="shared" si="0"/>
        <v>0</v>
      </c>
    </row>
    <row r="25" spans="2:10" ht="15.75" customHeight="1" x14ac:dyDescent="0.25">
      <c r="B25" s="55"/>
      <c r="C25" s="56"/>
      <c r="D25" s="56"/>
      <c r="E25" s="56"/>
      <c r="F25" s="107"/>
      <c r="G25" s="107"/>
      <c r="H25" s="107"/>
      <c r="I25" s="107"/>
      <c r="J25" s="11">
        <f t="shared" si="0"/>
        <v>0</v>
      </c>
    </row>
    <row r="26" spans="2:10" ht="15.75" customHeight="1" x14ac:dyDescent="0.25">
      <c r="B26" s="55"/>
      <c r="C26" s="56"/>
      <c r="D26" s="56"/>
      <c r="E26" s="56"/>
      <c r="F26" s="107"/>
      <c r="G26" s="107"/>
      <c r="H26" s="107"/>
      <c r="I26" s="107"/>
      <c r="J26" s="11">
        <f t="shared" si="0"/>
        <v>0</v>
      </c>
    </row>
    <row r="27" spans="2:10" ht="15.75" customHeight="1" x14ac:dyDescent="0.25">
      <c r="B27" s="55"/>
      <c r="C27" s="56"/>
      <c r="D27" s="56"/>
      <c r="E27" s="56"/>
      <c r="F27" s="107"/>
      <c r="G27" s="107"/>
      <c r="H27" s="107"/>
      <c r="I27" s="107"/>
      <c r="J27" s="11">
        <f t="shared" si="0"/>
        <v>0</v>
      </c>
    </row>
    <row r="28" spans="2:10" ht="15.75" customHeight="1" x14ac:dyDescent="0.25">
      <c r="B28" s="55"/>
      <c r="C28" s="56"/>
      <c r="D28" s="56"/>
      <c r="E28" s="56"/>
      <c r="F28" s="107"/>
      <c r="G28" s="107"/>
      <c r="H28" s="107"/>
      <c r="I28" s="107"/>
      <c r="J28" s="11">
        <f t="shared" si="0"/>
        <v>0</v>
      </c>
    </row>
    <row r="29" spans="2:10" ht="15.75" customHeight="1" x14ac:dyDescent="0.25">
      <c r="B29" s="55"/>
      <c r="C29" s="56"/>
      <c r="D29" s="56"/>
      <c r="E29" s="56"/>
      <c r="F29" s="107"/>
      <c r="G29" s="107"/>
      <c r="H29" s="107"/>
      <c r="I29" s="107"/>
      <c r="J29" s="11">
        <f t="shared" si="0"/>
        <v>0</v>
      </c>
    </row>
    <row r="30" spans="2:10" ht="15.75" customHeight="1" x14ac:dyDescent="0.25">
      <c r="B30" s="55"/>
      <c r="C30" s="56"/>
      <c r="D30" s="56"/>
      <c r="E30" s="56"/>
      <c r="F30" s="107"/>
      <c r="G30" s="107"/>
      <c r="H30" s="107"/>
      <c r="I30" s="107"/>
      <c r="J30" s="11">
        <f t="shared" si="0"/>
        <v>0</v>
      </c>
    </row>
    <row r="31" spans="2:10" ht="15.75" customHeight="1" x14ac:dyDescent="0.25">
      <c r="B31" s="55"/>
      <c r="C31" s="56"/>
      <c r="D31" s="56"/>
      <c r="E31" s="56"/>
      <c r="F31" s="107"/>
      <c r="G31" s="107"/>
      <c r="H31" s="107"/>
      <c r="I31" s="107"/>
      <c r="J31" s="11">
        <f t="shared" si="0"/>
        <v>0</v>
      </c>
    </row>
    <row r="32" spans="2:10" x14ac:dyDescent="0.25">
      <c r="B32" s="55"/>
      <c r="C32" s="56"/>
      <c r="D32" s="56"/>
      <c r="E32" s="56"/>
      <c r="F32" s="107"/>
      <c r="G32" s="107"/>
      <c r="H32" s="107"/>
      <c r="I32" s="107"/>
      <c r="J32" s="11">
        <f t="shared" si="0"/>
        <v>0</v>
      </c>
    </row>
    <row r="33" spans="2:10" x14ac:dyDescent="0.25">
      <c r="B33" s="55"/>
      <c r="C33" s="56"/>
      <c r="D33" s="56"/>
      <c r="E33" s="56"/>
      <c r="F33" s="107"/>
      <c r="G33" s="107"/>
      <c r="H33" s="107"/>
      <c r="I33" s="107"/>
      <c r="J33" s="11">
        <f t="shared" si="0"/>
        <v>0</v>
      </c>
    </row>
    <row r="34" spans="2:10" x14ac:dyDescent="0.25">
      <c r="B34" s="55"/>
      <c r="C34" s="56"/>
      <c r="D34" s="56"/>
      <c r="E34" s="56"/>
      <c r="F34" s="107"/>
      <c r="G34" s="107"/>
      <c r="H34" s="107"/>
      <c r="I34" s="107"/>
      <c r="J34" s="11">
        <f t="shared" si="0"/>
        <v>0</v>
      </c>
    </row>
    <row r="35" spans="2:10" x14ac:dyDescent="0.25">
      <c r="B35" s="55"/>
      <c r="C35" s="56"/>
      <c r="D35" s="56"/>
      <c r="E35" s="56"/>
      <c r="F35" s="107"/>
      <c r="G35" s="107"/>
      <c r="H35" s="107"/>
      <c r="I35" s="107"/>
      <c r="J35" s="11">
        <f t="shared" si="0"/>
        <v>0</v>
      </c>
    </row>
    <row r="36" spans="2:10" x14ac:dyDescent="0.25">
      <c r="B36" s="55"/>
      <c r="C36" s="56"/>
      <c r="D36" s="56"/>
      <c r="E36" s="56"/>
      <c r="F36" s="107"/>
      <c r="G36" s="107"/>
      <c r="H36" s="107"/>
      <c r="I36" s="107"/>
      <c r="J36" s="11">
        <f t="shared" si="0"/>
        <v>0</v>
      </c>
    </row>
    <row r="37" spans="2:10" ht="14.4" thickBot="1" x14ac:dyDescent="0.3">
      <c r="B37" s="55"/>
      <c r="C37" s="57"/>
      <c r="D37" s="57"/>
      <c r="E37" s="57"/>
      <c r="F37" s="108"/>
      <c r="G37" s="108"/>
      <c r="H37" s="108"/>
      <c r="I37" s="108"/>
      <c r="J37" s="11">
        <f t="shared" si="0"/>
        <v>0</v>
      </c>
    </row>
    <row r="38" spans="2:10" ht="15" thickTop="1" thickBot="1" x14ac:dyDescent="0.3">
      <c r="B38" s="58" t="s">
        <v>87</v>
      </c>
      <c r="C38" s="12">
        <f t="shared" ref="C38:H38" si="1">SUM(C12:C37)</f>
        <v>0</v>
      </c>
      <c r="D38" s="12">
        <f t="shared" si="1"/>
        <v>0</v>
      </c>
      <c r="E38" s="12">
        <f t="shared" si="1"/>
        <v>0</v>
      </c>
      <c r="F38" s="109">
        <f t="shared" si="1"/>
        <v>0</v>
      </c>
      <c r="G38" s="109">
        <f t="shared" si="1"/>
        <v>0</v>
      </c>
      <c r="H38" s="109">
        <f t="shared" si="1"/>
        <v>0</v>
      </c>
      <c r="I38" s="109">
        <f t="shared" ref="I38" si="2">SUM(I12:I37)</f>
        <v>0</v>
      </c>
      <c r="J38" s="13">
        <f t="shared" ref="J38" si="3">SUM(J12:J37)</f>
        <v>0</v>
      </c>
    </row>
  </sheetData>
  <sheetProtection sheet="1" objects="1" scenarios="1" selectLockedCells="1"/>
  <mergeCells count="4">
    <mergeCell ref="B5:G5"/>
    <mergeCell ref="H2:J2"/>
    <mergeCell ref="H3:J3"/>
    <mergeCell ref="C9:I9"/>
  </mergeCells>
  <pageMargins left="0.25" right="0.25" top="0.75" bottom="0.75" header="0.3" footer="0.3"/>
  <pageSetup scale="37" fitToWidth="0" fitToHeight="0" orientation="landscape"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8CD5E-7015-4771-ACA2-50777731FCF9}">
  <dimension ref="A1:O27"/>
  <sheetViews>
    <sheetView zoomScaleNormal="100" workbookViewId="0">
      <selection activeCell="G12" sqref="G12"/>
    </sheetView>
  </sheetViews>
  <sheetFormatPr defaultColWidth="9.109375" defaultRowHeight="14.4" x14ac:dyDescent="0.3"/>
  <cols>
    <col min="1" max="1" width="5" style="16" customWidth="1"/>
    <col min="2" max="2" width="38.109375" style="16" customWidth="1"/>
    <col min="3" max="3" width="71" style="16" bestFit="1" customWidth="1"/>
    <col min="4" max="4" width="16.109375" style="16" customWidth="1"/>
    <col min="5" max="5" width="15.88671875" style="16" customWidth="1"/>
    <col min="6" max="6" width="10.44140625" style="16" customWidth="1"/>
    <col min="7" max="7" width="19.109375" style="16" customWidth="1"/>
    <col min="8" max="13" width="15.88671875" style="16" customWidth="1"/>
    <col min="14" max="16" width="15.44140625" style="16" customWidth="1"/>
    <col min="17" max="16384" width="9.109375" style="16"/>
  </cols>
  <sheetData>
    <row r="1" spans="1:15" x14ac:dyDescent="0.3">
      <c r="A1" s="14" t="s">
        <v>1</v>
      </c>
      <c r="B1" s="45"/>
      <c r="C1" s="45"/>
      <c r="D1" s="45"/>
      <c r="E1" s="45"/>
      <c r="F1" s="45"/>
      <c r="G1" s="45"/>
      <c r="H1" s="45"/>
      <c r="I1" s="45"/>
      <c r="J1" s="45"/>
      <c r="K1" s="45"/>
      <c r="L1" s="45"/>
    </row>
    <row r="2" spans="1:15" ht="15" customHeight="1" x14ac:dyDescent="0.3">
      <c r="A2" s="17" t="s">
        <v>0</v>
      </c>
      <c r="B2" s="45"/>
      <c r="C2" s="152" t="s">
        <v>37</v>
      </c>
      <c r="D2" s="153"/>
      <c r="E2" s="154" t="str">
        <f>IF('3. Cost Proposal Summary'!E2="","",'3. Cost Proposal Summary'!E2)</f>
        <v/>
      </c>
      <c r="F2" s="154"/>
      <c r="G2" s="154"/>
      <c r="H2" s="46"/>
      <c r="I2" s="46"/>
      <c r="J2" s="46"/>
      <c r="K2" s="45"/>
      <c r="L2" s="45"/>
    </row>
    <row r="3" spans="1:15" ht="15" customHeight="1" x14ac:dyDescent="0.3">
      <c r="A3" s="127" t="s">
        <v>97</v>
      </c>
      <c r="B3" s="130"/>
      <c r="C3" s="45"/>
      <c r="D3" s="45"/>
      <c r="E3" s="155" t="s">
        <v>20</v>
      </c>
      <c r="F3" s="155"/>
      <c r="G3" s="155"/>
      <c r="H3" s="46"/>
      <c r="I3" s="46"/>
      <c r="J3" s="46"/>
      <c r="K3" s="45"/>
      <c r="L3" s="45"/>
    </row>
    <row r="4" spans="1:15" x14ac:dyDescent="0.3">
      <c r="A4" s="17" t="s">
        <v>18</v>
      </c>
      <c r="B4" s="45"/>
      <c r="C4" s="45"/>
      <c r="D4" s="45"/>
      <c r="H4" s="46"/>
      <c r="I4" s="46"/>
      <c r="J4" s="46"/>
      <c r="K4" s="45"/>
      <c r="L4" s="45"/>
    </row>
    <row r="5" spans="1:15" ht="15" thickBot="1" x14ac:dyDescent="0.35">
      <c r="A5" s="18"/>
      <c r="B5" s="18"/>
      <c r="C5" s="45"/>
      <c r="D5" s="47"/>
      <c r="E5" s="47"/>
      <c r="F5" s="47"/>
      <c r="G5" s="47"/>
      <c r="H5" s="47"/>
      <c r="I5" s="47"/>
      <c r="J5" s="47"/>
      <c r="K5" s="47"/>
      <c r="L5" s="47"/>
    </row>
    <row r="6" spans="1:15" ht="177.6" customHeight="1" thickBot="1" x14ac:dyDescent="0.35">
      <c r="A6" s="45"/>
      <c r="B6" s="156" t="s">
        <v>98</v>
      </c>
      <c r="C6" s="157"/>
      <c r="D6" s="157"/>
      <c r="E6" s="157"/>
      <c r="F6" s="157"/>
      <c r="G6" s="158"/>
      <c r="H6" s="46"/>
      <c r="I6" s="46"/>
      <c r="J6" s="46"/>
      <c r="K6" s="46"/>
      <c r="L6" s="46"/>
    </row>
    <row r="7" spans="1:15" x14ac:dyDescent="0.3">
      <c r="A7" s="45"/>
      <c r="B7" s="48"/>
      <c r="C7" s="45"/>
      <c r="D7" s="45"/>
      <c r="E7" s="45"/>
      <c r="F7" s="45"/>
      <c r="G7" s="45"/>
      <c r="H7" s="45"/>
      <c r="I7" s="45"/>
      <c r="J7" s="45"/>
      <c r="K7" s="45"/>
      <c r="L7" s="45"/>
    </row>
    <row r="8" spans="1:15" ht="15" thickBot="1" x14ac:dyDescent="0.35">
      <c r="B8" s="49" t="s">
        <v>88</v>
      </c>
      <c r="C8" s="45"/>
      <c r="D8" s="45"/>
      <c r="E8" s="45"/>
      <c r="F8" s="45"/>
    </row>
    <row r="9" spans="1:15" ht="27.6" customHeight="1" thickBot="1" x14ac:dyDescent="0.35">
      <c r="A9" s="45"/>
      <c r="B9" s="159" t="s">
        <v>41</v>
      </c>
      <c r="C9" s="161" t="s">
        <v>42</v>
      </c>
      <c r="D9" s="162"/>
      <c r="E9" s="162"/>
      <c r="F9" s="162"/>
      <c r="G9" s="166" t="s">
        <v>89</v>
      </c>
      <c r="H9" s="167"/>
      <c r="I9" s="167"/>
      <c r="J9" s="167"/>
      <c r="K9" s="167"/>
      <c r="L9" s="167"/>
      <c r="M9" s="168"/>
    </row>
    <row r="10" spans="1:15" ht="26.4" customHeight="1" x14ac:dyDescent="0.3">
      <c r="A10" s="45"/>
      <c r="B10" s="160"/>
      <c r="C10" s="163"/>
      <c r="D10" s="164"/>
      <c r="E10" s="164"/>
      <c r="F10" s="165"/>
      <c r="G10" s="73" t="s">
        <v>44</v>
      </c>
      <c r="H10" s="73" t="s">
        <v>45</v>
      </c>
      <c r="I10" s="73" t="s">
        <v>46</v>
      </c>
      <c r="J10" s="73" t="s">
        <v>47</v>
      </c>
      <c r="K10" s="73" t="s">
        <v>48</v>
      </c>
      <c r="L10" s="73" t="s">
        <v>49</v>
      </c>
      <c r="M10" s="73" t="s">
        <v>50</v>
      </c>
    </row>
    <row r="11" spans="1:15" x14ac:dyDescent="0.3">
      <c r="B11" s="59" t="s">
        <v>51</v>
      </c>
      <c r="C11" s="170" t="s">
        <v>52</v>
      </c>
      <c r="D11" s="170"/>
      <c r="E11" s="170"/>
      <c r="F11" s="170"/>
      <c r="G11" s="60">
        <v>21746.16</v>
      </c>
      <c r="H11" s="60">
        <v>23920.78</v>
      </c>
      <c r="I11" s="60">
        <v>26312.85</v>
      </c>
      <c r="J11" s="60">
        <v>28944.14</v>
      </c>
      <c r="K11" s="60">
        <v>31838.55</v>
      </c>
      <c r="L11" s="60">
        <v>35022.410000000003</v>
      </c>
      <c r="M11" s="60">
        <v>38524.660000000003</v>
      </c>
      <c r="O11" s="72"/>
    </row>
    <row r="12" spans="1:15" x14ac:dyDescent="0.3">
      <c r="B12" s="131" t="s">
        <v>90</v>
      </c>
      <c r="C12" s="169"/>
      <c r="D12" s="169"/>
      <c r="E12" s="169"/>
      <c r="F12" s="169"/>
      <c r="G12" s="129"/>
      <c r="H12" s="129"/>
      <c r="I12" s="129"/>
      <c r="J12" s="129"/>
      <c r="K12" s="129"/>
      <c r="L12" s="129"/>
      <c r="M12" s="129"/>
      <c r="N12" s="72"/>
    </row>
    <row r="13" spans="1:15" x14ac:dyDescent="0.3">
      <c r="B13" s="131" t="s">
        <v>91</v>
      </c>
      <c r="C13" s="169"/>
      <c r="D13" s="169"/>
      <c r="E13" s="169"/>
      <c r="F13" s="169"/>
      <c r="G13" s="129"/>
      <c r="H13" s="129"/>
      <c r="I13" s="129"/>
      <c r="J13" s="129"/>
      <c r="K13" s="129"/>
      <c r="L13" s="129"/>
      <c r="M13" s="129"/>
    </row>
    <row r="14" spans="1:15" x14ac:dyDescent="0.3">
      <c r="B14" s="131" t="s">
        <v>92</v>
      </c>
      <c r="C14" s="169"/>
      <c r="D14" s="169"/>
      <c r="E14" s="169"/>
      <c r="F14" s="169"/>
      <c r="G14" s="129"/>
      <c r="H14" s="129"/>
      <c r="I14" s="129"/>
      <c r="J14" s="129"/>
      <c r="K14" s="129"/>
      <c r="L14" s="129"/>
      <c r="M14" s="129"/>
    </row>
    <row r="15" spans="1:15" x14ac:dyDescent="0.3">
      <c r="B15" s="131" t="s">
        <v>93</v>
      </c>
      <c r="C15" s="169"/>
      <c r="D15" s="169"/>
      <c r="E15" s="169"/>
      <c r="F15" s="169"/>
      <c r="G15" s="129"/>
      <c r="H15" s="129"/>
      <c r="I15" s="129"/>
      <c r="J15" s="129"/>
      <c r="K15" s="129"/>
      <c r="L15" s="129"/>
      <c r="M15" s="129"/>
    </row>
    <row r="16" spans="1:15" x14ac:dyDescent="0.3">
      <c r="B16" s="131" t="s">
        <v>94</v>
      </c>
      <c r="C16" s="169"/>
      <c r="D16" s="169"/>
      <c r="E16" s="169"/>
      <c r="F16" s="169"/>
      <c r="G16" s="129"/>
      <c r="H16" s="129"/>
      <c r="I16" s="129"/>
      <c r="J16" s="129"/>
      <c r="K16" s="129"/>
      <c r="L16" s="129"/>
      <c r="M16" s="129"/>
      <c r="N16" s="72"/>
    </row>
    <row r="17" spans="2:14" x14ac:dyDescent="0.3">
      <c r="B17" s="64"/>
      <c r="C17" s="169"/>
      <c r="D17" s="169"/>
      <c r="E17" s="169"/>
      <c r="F17" s="169"/>
      <c r="G17" s="129"/>
      <c r="H17" s="129"/>
      <c r="I17" s="129"/>
      <c r="J17" s="129"/>
      <c r="K17" s="129"/>
      <c r="L17" s="129"/>
      <c r="M17" s="129"/>
      <c r="N17" s="72"/>
    </row>
    <row r="18" spans="2:14" x14ac:dyDescent="0.3">
      <c r="B18" s="64"/>
      <c r="C18" s="169"/>
      <c r="D18" s="169"/>
      <c r="E18" s="169"/>
      <c r="F18" s="169"/>
      <c r="G18" s="129"/>
      <c r="H18" s="129"/>
      <c r="I18" s="129"/>
      <c r="J18" s="129"/>
      <c r="K18" s="129"/>
      <c r="L18" s="129"/>
      <c r="M18" s="129"/>
    </row>
    <row r="19" spans="2:14" x14ac:dyDescent="0.3">
      <c r="B19" s="64"/>
      <c r="C19" s="169"/>
      <c r="D19" s="169"/>
      <c r="E19" s="169"/>
      <c r="F19" s="169"/>
      <c r="G19" s="129"/>
      <c r="H19" s="129"/>
      <c r="I19" s="129"/>
      <c r="J19" s="129"/>
      <c r="K19" s="129"/>
      <c r="L19" s="129"/>
      <c r="M19" s="129"/>
    </row>
    <row r="20" spans="2:14" x14ac:dyDescent="0.3">
      <c r="B20" s="64"/>
      <c r="C20" s="169"/>
      <c r="D20" s="169"/>
      <c r="E20" s="169"/>
      <c r="F20" s="169"/>
      <c r="G20" s="129"/>
      <c r="H20" s="129"/>
      <c r="I20" s="129"/>
      <c r="J20" s="129"/>
      <c r="K20" s="129"/>
      <c r="L20" s="129"/>
      <c r="M20" s="129"/>
    </row>
    <row r="21" spans="2:14" x14ac:dyDescent="0.3">
      <c r="B21" s="64"/>
      <c r="C21" s="169"/>
      <c r="D21" s="169"/>
      <c r="E21" s="169"/>
      <c r="F21" s="169"/>
      <c r="G21" s="129"/>
      <c r="H21" s="129"/>
      <c r="I21" s="129"/>
      <c r="J21" s="129"/>
      <c r="K21" s="129"/>
      <c r="L21" s="129"/>
      <c r="M21" s="129"/>
    </row>
    <row r="22" spans="2:14" x14ac:dyDescent="0.3">
      <c r="B22" s="64"/>
      <c r="C22" s="169"/>
      <c r="D22" s="169"/>
      <c r="E22" s="169"/>
      <c r="F22" s="169"/>
      <c r="G22" s="129"/>
      <c r="H22" s="129"/>
      <c r="I22" s="129"/>
      <c r="J22" s="129"/>
      <c r="K22" s="129"/>
      <c r="L22" s="129"/>
      <c r="M22" s="129"/>
    </row>
    <row r="23" spans="2:14" x14ac:dyDescent="0.3">
      <c r="B23" s="64"/>
      <c r="C23" s="169"/>
      <c r="D23" s="169"/>
      <c r="E23" s="169"/>
      <c r="F23" s="169"/>
      <c r="G23" s="129"/>
      <c r="H23" s="129"/>
      <c r="I23" s="129"/>
      <c r="J23" s="129"/>
      <c r="K23" s="129"/>
      <c r="L23" s="129"/>
      <c r="M23" s="129"/>
    </row>
    <row r="24" spans="2:14" x14ac:dyDescent="0.3">
      <c r="B24" s="64"/>
      <c r="C24" s="169"/>
      <c r="D24" s="169"/>
      <c r="E24" s="169"/>
      <c r="F24" s="169"/>
      <c r="G24" s="129"/>
      <c r="H24" s="129"/>
      <c r="I24" s="129"/>
      <c r="J24" s="129"/>
      <c r="K24" s="129"/>
      <c r="L24" s="129"/>
      <c r="M24" s="129"/>
    </row>
    <row r="25" spans="2:14" x14ac:dyDescent="0.3">
      <c r="B25" s="64"/>
      <c r="C25" s="169"/>
      <c r="D25" s="169"/>
      <c r="E25" s="169"/>
      <c r="F25" s="169"/>
      <c r="G25" s="129"/>
      <c r="H25" s="129"/>
      <c r="I25" s="129"/>
      <c r="J25" s="129"/>
      <c r="K25" s="129"/>
      <c r="L25" s="129"/>
      <c r="M25" s="129"/>
    </row>
    <row r="26" spans="2:14" x14ac:dyDescent="0.3">
      <c r="B26" s="64"/>
      <c r="C26" s="169"/>
      <c r="D26" s="169"/>
      <c r="E26" s="169"/>
      <c r="F26" s="169"/>
      <c r="G26" s="129"/>
      <c r="H26" s="129"/>
      <c r="I26" s="129"/>
      <c r="J26" s="129"/>
      <c r="K26" s="129"/>
      <c r="L26" s="129"/>
      <c r="M26" s="129"/>
    </row>
    <row r="27" spans="2:14" x14ac:dyDescent="0.3">
      <c r="B27" s="123"/>
      <c r="C27" s="169"/>
      <c r="D27" s="169"/>
      <c r="E27" s="169"/>
      <c r="F27" s="169"/>
      <c r="G27" s="129"/>
      <c r="H27" s="129"/>
      <c r="I27" s="129"/>
      <c r="J27" s="129"/>
      <c r="K27" s="129"/>
      <c r="L27" s="129"/>
      <c r="M27" s="129"/>
    </row>
  </sheetData>
  <sheetProtection sheet="1" objects="1" scenarios="1" selectLockedCells="1"/>
  <mergeCells count="24">
    <mergeCell ref="C2:D2"/>
    <mergeCell ref="E2:G2"/>
    <mergeCell ref="E3:G3"/>
    <mergeCell ref="B6:G6"/>
    <mergeCell ref="B9:B10"/>
    <mergeCell ref="C9:F10"/>
    <mergeCell ref="G9:M9"/>
    <mergeCell ref="C22:F22"/>
    <mergeCell ref="C11:F11"/>
    <mergeCell ref="C12:F12"/>
    <mergeCell ref="C13:F13"/>
    <mergeCell ref="C14:F14"/>
    <mergeCell ref="C15:F15"/>
    <mergeCell ref="C16:F16"/>
    <mergeCell ref="C17:F17"/>
    <mergeCell ref="C18:F18"/>
    <mergeCell ref="C19:F19"/>
    <mergeCell ref="C20:F20"/>
    <mergeCell ref="C21:F21"/>
    <mergeCell ref="C23:F23"/>
    <mergeCell ref="C24:F24"/>
    <mergeCell ref="C25:F25"/>
    <mergeCell ref="C26:F26"/>
    <mergeCell ref="C27:F27"/>
  </mergeCells>
  <dataValidations count="3">
    <dataValidation type="textLength" allowBlank="1" showInputMessage="1" showErrorMessage="1" sqref="C12:C27" xr:uid="{8A13033E-CD4C-4146-A10A-0762ABA3EB40}">
      <formula1>0</formula1>
      <formula2>10000</formula2>
    </dataValidation>
    <dataValidation type="textLength" allowBlank="1" showInputMessage="1" showErrorMessage="1" sqref="B12:B27" xr:uid="{1C1E02D5-896E-4CDF-8798-0A26A1694175}">
      <formula1>0</formula1>
      <formula2>100</formula2>
    </dataValidation>
    <dataValidation type="decimal" allowBlank="1" showInputMessage="1" showErrorMessage="1" sqref="D14:D27" xr:uid="{DBC8336C-ADF7-4B40-A5A5-F100CD4FCC85}">
      <formula1>0</formula1>
      <formula2>99999999999999900000</formula2>
    </dataValidation>
  </dataValidations>
  <pageMargins left="0.7" right="0.7" top="0.75" bottom="0.75" header="0.3" footer="0.3"/>
  <pageSetup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ED7610D83539A4AACB95F2A636E376C" ma:contentTypeVersion="4" ma:contentTypeDescription="Create a new document." ma:contentTypeScope="" ma:versionID="5191ef97b0b7b4c2bc3285751fe80c96">
  <xsd:schema xmlns:xsd="http://www.w3.org/2001/XMLSchema" xmlns:xs="http://www.w3.org/2001/XMLSchema" xmlns:p="http://schemas.microsoft.com/office/2006/metadata/properties" xmlns:ns2="ec93c5ad-c239-4f98-ba9c-8792b34d284d" xmlns:ns3="34354bcd-9f19-49ff-be41-0a8edec883ce" targetNamespace="http://schemas.microsoft.com/office/2006/metadata/properties" ma:root="true" ma:fieldsID="8fdfb08c06fd4ea196b89a295692dba4" ns2:_="" ns3:_="">
    <xsd:import namespace="ec93c5ad-c239-4f98-ba9c-8792b34d284d"/>
    <xsd:import namespace="34354bcd-9f19-49ff-be41-0a8edec883c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93c5ad-c239-4f98-ba9c-8792b34d284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4354bcd-9f19-49ff-be41-0a8edec883c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7163D9D-3742-428F-A519-81F270E4CBB4}">
  <ds:schemaRefs>
    <ds:schemaRef ds:uri="http://purl.org/dc/dcmitype/"/>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schemas.microsoft.com/office/infopath/2007/PartnerControls"/>
    <ds:schemaRef ds:uri="34354bcd-9f19-49ff-be41-0a8edec883ce"/>
    <ds:schemaRef ds:uri="ec93c5ad-c239-4f98-ba9c-8792b34d284d"/>
    <ds:schemaRef ds:uri="http://www.w3.org/XML/1998/namespace"/>
    <ds:schemaRef ds:uri="http://purl.org/dc/elements/1.1/"/>
  </ds:schemaRefs>
</ds:datastoreItem>
</file>

<file path=customXml/itemProps2.xml><?xml version="1.0" encoding="utf-8"?>
<ds:datastoreItem xmlns:ds="http://schemas.openxmlformats.org/officeDocument/2006/customXml" ds:itemID="{9A749F4F-309F-447E-AFF9-2A054E9F6642}">
  <ds:schemaRefs>
    <ds:schemaRef ds:uri="http://schemas.microsoft.com/sharepoint/v3/contenttype/forms"/>
  </ds:schemaRefs>
</ds:datastoreItem>
</file>

<file path=customXml/itemProps3.xml><?xml version="1.0" encoding="utf-8"?>
<ds:datastoreItem xmlns:ds="http://schemas.openxmlformats.org/officeDocument/2006/customXml" ds:itemID="{16242E29-20C3-45AD-8A7F-3C7EBBD7E7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93c5ad-c239-4f98-ba9c-8792b34d284d"/>
    <ds:schemaRef ds:uri="34354bcd-9f19-49ff-be41-0a8edec883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1. Title</vt:lpstr>
      <vt:lpstr>2. Introduction</vt:lpstr>
      <vt:lpstr>3. Cost Proposal Summary</vt:lpstr>
      <vt:lpstr>4. IV&amp;V Pharmacy Staffing Rates</vt:lpstr>
      <vt:lpstr>5. IV&amp;V SVCS</vt:lpstr>
      <vt:lpstr>6. Other Costs</vt:lpstr>
      <vt:lpstr>7. IV&amp;V Rate Card </vt:lpstr>
      <vt:lpstr>'1. Title'!Print_Area</vt:lpstr>
      <vt:lpstr>'5. IV&amp;V SVCS'!Print_Titles</vt:lpstr>
      <vt:lpstr>'6. Other Costs'!Print_Titles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KM</dc:creator>
  <cp:keywords/>
  <dc:description/>
  <cp:lastModifiedBy>Karrie Goodnight</cp:lastModifiedBy>
  <cp:revision/>
  <dcterms:created xsi:type="dcterms:W3CDTF">2015-01-30T02:18:39Z</dcterms:created>
  <dcterms:modified xsi:type="dcterms:W3CDTF">2023-10-17T20:50:42Z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0x0101002ED7610D83539A4AACB95F2A636E376C</vt:lpwstr>
  </property>
</Properties>
</file>